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404" activeTab="0"/>
  </bookViews>
  <sheets>
    <sheet name="PLANNING 2018" sheetId="1" r:id="rId1"/>
    <sheet name="points ET CLASSEMENT" sheetId="2" r:id="rId2"/>
  </sheets>
  <definedNames>
    <definedName name="_xlnm.Print_Area" localSheetId="0">'PLANNING 2018'!$A$1:$Q$59</definedName>
    <definedName name="_xlnm.Print_Area" localSheetId="1">'points ET CLASSEMENT'!$A$1:$D$35</definedName>
  </definedNames>
  <calcPr fullCalcOnLoad="1"/>
</workbook>
</file>

<file path=xl/sharedStrings.xml><?xml version="1.0" encoding="utf-8"?>
<sst xmlns="http://schemas.openxmlformats.org/spreadsheetml/2006/main" count="324" uniqueCount="57">
  <si>
    <t>compound</t>
  </si>
  <si>
    <t>clas dame</t>
  </si>
  <si>
    <t>clas homme</t>
  </si>
  <si>
    <t>1</t>
  </si>
  <si>
    <t>2</t>
  </si>
  <si>
    <t>7</t>
  </si>
  <si>
    <t>3</t>
  </si>
  <si>
    <t>6</t>
  </si>
  <si>
    <t>4</t>
  </si>
  <si>
    <t>5</t>
  </si>
  <si>
    <t>CHARTRES</t>
  </si>
  <si>
    <t>COURVILLE</t>
  </si>
  <si>
    <t>FINALE</t>
  </si>
  <si>
    <t>classique homme</t>
  </si>
  <si>
    <t>classique dame</t>
  </si>
  <si>
    <t xml:space="preserve">total </t>
  </si>
  <si>
    <t>victoire</t>
  </si>
  <si>
    <t>total</t>
  </si>
  <si>
    <t>points</t>
  </si>
  <si>
    <t>match</t>
  </si>
  <si>
    <t>Vict/def</t>
  </si>
  <si>
    <t>8</t>
  </si>
  <si>
    <t>VOVES</t>
  </si>
  <si>
    <t>EPERNON</t>
  </si>
  <si>
    <t>N.LE ROI</t>
  </si>
  <si>
    <t>ILLIERS</t>
  </si>
  <si>
    <t>ECHAUFFEMENT</t>
  </si>
  <si>
    <t>ILLIERS 2</t>
  </si>
  <si>
    <t>12H30</t>
  </si>
  <si>
    <t>CLASSEMENT FINAL</t>
  </si>
  <si>
    <t>JEUNE</t>
  </si>
  <si>
    <t>finale 3ème place</t>
  </si>
  <si>
    <t>10H00</t>
  </si>
  <si>
    <t>10H30</t>
  </si>
  <si>
    <t>11H00</t>
  </si>
  <si>
    <t>11H30</t>
  </si>
  <si>
    <t>12H00</t>
  </si>
  <si>
    <t>14H15</t>
  </si>
  <si>
    <t>14H45</t>
  </si>
  <si>
    <t>15H15</t>
  </si>
  <si>
    <t>15H45</t>
  </si>
  <si>
    <t>16H15</t>
  </si>
  <si>
    <t xml:space="preserve">CHARTRES </t>
  </si>
  <si>
    <t>AUNEAU</t>
  </si>
  <si>
    <t>ILLIERS 1</t>
  </si>
  <si>
    <t>finale 5ème place</t>
  </si>
  <si>
    <t>finale 7ème place</t>
  </si>
  <si>
    <t>13H00</t>
  </si>
  <si>
    <t>16H45</t>
  </si>
  <si>
    <t>17H15</t>
  </si>
  <si>
    <t>PAUSE 45 MN</t>
  </si>
  <si>
    <t xml:space="preserve">JEUNES </t>
  </si>
  <si>
    <t>ARROU</t>
  </si>
  <si>
    <t>LEVES</t>
  </si>
  <si>
    <t>CHAMPIONNAT DEPARTEMENTAL EN SALLE par équipes BROU 2018</t>
  </si>
  <si>
    <t>VOVES G</t>
  </si>
  <si>
    <t>VOVES F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</si>
</sst>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#0"/>
    <numFmt numFmtId="173" formatCode="\ ##0"/>
    <numFmt numFmtId="174" formatCode="\(\$#,##0_);\(\$#,##0\)"/>
    <numFmt numFmtId="175" formatCode="\(\$#,##0_);[Red]\(\$#,##0\)"/>
    <numFmt numFmtId="176" formatCode="\(\$#,##0.00_);\(\$#,##0.00\)"/>
    <numFmt numFmtId="177" formatCode="\(\$#,##0.00_);[Red]\(\$#,##0.00\)"/>
    <numFmt numFmtId="178" formatCode="_(\$* #,##0_);_(\$* \(#,##0\);_(\$* &quot;-&quot;_);_(@_)"/>
    <numFmt numFmtId="179" formatCode="_(* #,##0_);_(* \(#,##0\);_(* &quot;-&quot;_);_(@_)"/>
    <numFmt numFmtId="180" formatCode="_(* #,##0.00_);_(* \(#,##0.00\);_(* &quot;-&quot;??_);_(@_)"/>
    <numFmt numFmtId="181" formatCode="_(\$* #,##0.00_);_(\$* \(#,##0.00\);_(\$* &quot;-&quot;??_);_(@_)"/>
    <numFmt numFmtId="182" formatCode="&quot;JJ/MM/AAAA&quot;"/>
    <numFmt numFmtId="183" formatCode="#,##0\ &quot;Fr&quot;;\-#,##0\ &quot;Fr&quot;"/>
    <numFmt numFmtId="184" formatCode="#,##0\ &quot;Fr&quot;;[Red]\-#,##0\ &quot;Fr&quot;"/>
    <numFmt numFmtId="185" formatCode="#,##0.00\ &quot;Fr&quot;;\-#,##0.00\ &quot;Fr&quot;"/>
    <numFmt numFmtId="186" formatCode="#,##0.00\ &quot;Fr&quot;;[Red]\-#,##0.00\ &quot;Fr&quot;"/>
    <numFmt numFmtId="187" formatCode="_-* #,##0\ &quot;Fr&quot;_-;\-* #,##0\ &quot;Fr&quot;_-;_-* &quot;-&quot;\ &quot;Fr&quot;_-;_-@_-"/>
    <numFmt numFmtId="188" formatCode="_-* #,##0\ _F_r_-;\-* #,##0\ _F_r_-;_-* &quot;-&quot;\ _F_r_-;_-@_-"/>
    <numFmt numFmtId="189" formatCode="_-* #,##0.00\ &quot;Fr&quot;_-;\-* #,##0.00\ &quot;Fr&quot;_-;_-* &quot;-&quot;??\ &quot;Fr&quot;_-;_-@_-"/>
    <numFmt numFmtId="190" formatCode="_-* #,##0.00\ _F_r_-;\-* #,##0.00\ _F_r_-;_-* &quot;-&quot;??\ _F_r_-;_-@_-"/>
    <numFmt numFmtId="191" formatCode="#,##0;\-#,##0"/>
    <numFmt numFmtId="192" formatCode="#,##0;[Red]\-#,##0"/>
    <numFmt numFmtId="193" formatCode="#,##0.00;\-#,##0.00"/>
    <numFmt numFmtId="194" formatCode="#,##0.00;[Red]\-#,##0.00"/>
    <numFmt numFmtId="195" formatCode="&quot;+ 0&quot;"/>
    <numFmt numFmtId="196" formatCode="&quot;+ 18&quot;"/>
    <numFmt numFmtId="197" formatCode="#,##0&quot; F&quot;;\-#,##0&quot; F&quot;"/>
    <numFmt numFmtId="198" formatCode="#,##0&quot; F&quot;;[Red]\-#,##0&quot; F&quot;"/>
    <numFmt numFmtId="199" formatCode="#,##0.00&quot; F&quot;;\-#,##0.00&quot; F&quot;"/>
    <numFmt numFmtId="200" formatCode="#,##0.00&quot; F&quot;;[Red]\-#,##0.00&quot; F&quot;"/>
    <numFmt numFmtId="201" formatCode="dd/mmm/yy"/>
    <numFmt numFmtId="202" formatCode="dd/mmm"/>
    <numFmt numFmtId="203" formatCode="mmm/yy"/>
    <numFmt numFmtId="204" formatCode="dd/mmmm/yyyy"/>
    <numFmt numFmtId="205" formatCode="dd\ mmmm\ yyyy"/>
    <numFmt numFmtId="206" formatCode="#,##0.00,\F;\-#,##0.00,\F"/>
    <numFmt numFmtId="207" formatCode="d\ mmmm\ yyyy"/>
    <numFmt numFmtId="208" formatCode="_-* #,##0.000\ _F_-;\-* #,##0.000\ _F_-;_-* &quot;-&quot;??\ _F_-;_-@_-"/>
    <numFmt numFmtId="209" formatCode="_-* #,##0.0\ _F_-;\-* #,##0.0\ _F_-;_-* &quot;-&quot;??\ _F_-;_-@_-"/>
    <numFmt numFmtId="210" formatCode="_-* #,##0\ _F_-;\-* #,##0\ _F_-;_-* &quot;-&quot;??\ _F_-;_-@_-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1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Alignment="1" applyProtection="1">
      <alignment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35" borderId="18" xfId="0" applyNumberFormat="1" applyFill="1" applyBorder="1" applyAlignment="1" applyProtection="1">
      <alignment horizontal="center"/>
      <protection locked="0"/>
    </xf>
    <xf numFmtId="1" fontId="0" fillId="35" borderId="19" xfId="0" applyNumberFormat="1" applyFont="1" applyFill="1" applyBorder="1" applyAlignment="1" applyProtection="1">
      <alignment horizontal="center"/>
      <protection locked="0"/>
    </xf>
    <xf numFmtId="1" fontId="0" fillId="35" borderId="19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6" fillId="0" borderId="21" xfId="0" applyNumberFormat="1" applyFont="1" applyFill="1" applyBorder="1" applyAlignment="1" applyProtection="1">
      <alignment horizontal="center"/>
      <protection locked="0"/>
    </xf>
    <xf numFmtId="1" fontId="0" fillId="3" borderId="18" xfId="0" applyNumberFormat="1" applyFont="1" applyFill="1" applyBorder="1" applyAlignment="1" applyProtection="1">
      <alignment horizontal="center"/>
      <protection locked="0"/>
    </xf>
    <xf numFmtId="1" fontId="0" fillId="3" borderId="19" xfId="0" applyNumberFormat="1" applyFont="1" applyFill="1" applyBorder="1" applyAlignment="1" applyProtection="1">
      <alignment horizontal="center"/>
      <protection locked="0"/>
    </xf>
    <xf numFmtId="1" fontId="3" fillId="0" borderId="22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24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left"/>
      <protection locked="0"/>
    </xf>
    <xf numFmtId="1" fontId="0" fillId="34" borderId="18" xfId="0" applyNumberFormat="1" applyFill="1" applyBorder="1" applyAlignment="1" applyProtection="1">
      <alignment horizontal="center"/>
      <protection locked="0"/>
    </xf>
    <xf numFmtId="1" fontId="0" fillId="34" borderId="19" xfId="0" applyNumberForma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1" fillId="33" borderId="19" xfId="0" applyNumberFormat="1" applyFon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3" fillId="36" borderId="0" xfId="0" applyNumberFormat="1" applyFont="1" applyFill="1" applyAlignment="1" applyProtection="1">
      <alignment horizontal="center"/>
      <protection locked="0"/>
    </xf>
    <xf numFmtId="1" fontId="3" fillId="36" borderId="0" xfId="0" applyNumberFormat="1" applyFont="1" applyFill="1" applyBorder="1" applyAlignment="1" applyProtection="1">
      <alignment horizontal="center"/>
      <protection locked="0"/>
    </xf>
    <xf numFmtId="1" fontId="3" fillId="36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ill="1" applyBorder="1" applyAlignment="1" applyProtection="1">
      <alignment horizontal="center"/>
      <protection locked="0"/>
    </xf>
    <xf numFmtId="1" fontId="0" fillId="37" borderId="19" xfId="0" applyNumberFormat="1" applyFill="1" applyBorder="1" applyAlignment="1" applyProtection="1">
      <alignment horizontal="center"/>
      <protection locked="0"/>
    </xf>
    <xf numFmtId="1" fontId="0" fillId="37" borderId="26" xfId="0" applyNumberFormat="1" applyFill="1" applyBorder="1" applyAlignment="1" applyProtection="1">
      <alignment horizontal="center"/>
      <protection locked="0"/>
    </xf>
    <xf numFmtId="1" fontId="0" fillId="37" borderId="27" xfId="0" applyNumberFormat="1" applyFill="1" applyBorder="1" applyAlignment="1" applyProtection="1">
      <alignment horizontal="center"/>
      <protection locked="0"/>
    </xf>
    <xf numFmtId="1" fontId="3" fillId="0" borderId="28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0" fillId="34" borderId="29" xfId="0" applyNumberForma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1" fillId="3" borderId="19" xfId="0" applyNumberFormat="1" applyFont="1" applyFill="1" applyBorder="1" applyAlignment="1" applyProtection="1">
      <alignment horizontal="center"/>
      <protection locked="0"/>
    </xf>
    <xf numFmtId="1" fontId="5" fillId="34" borderId="28" xfId="0" applyNumberFormat="1" applyFont="1" applyFill="1" applyBorder="1" applyAlignment="1" applyProtection="1">
      <alignment horizontal="left"/>
      <protection locked="0"/>
    </xf>
    <xf numFmtId="1" fontId="14" fillId="34" borderId="19" xfId="0" applyNumberFormat="1" applyFont="1" applyFill="1" applyBorder="1" applyAlignment="1" applyProtection="1">
      <alignment horizontal="center"/>
      <protection locked="0"/>
    </xf>
    <xf numFmtId="1" fontId="5" fillId="35" borderId="28" xfId="0" applyNumberFormat="1" applyFont="1" applyFill="1" applyBorder="1" applyAlignment="1" applyProtection="1">
      <alignment horizontal="left"/>
      <protection locked="0"/>
    </xf>
    <xf numFmtId="1" fontId="14" fillId="35" borderId="19" xfId="0" applyNumberFormat="1" applyFont="1" applyFill="1" applyBorder="1" applyAlignment="1" applyProtection="1">
      <alignment horizontal="center"/>
      <protection locked="0"/>
    </xf>
    <xf numFmtId="1" fontId="5" fillId="33" borderId="25" xfId="0" applyNumberFormat="1" applyFont="1" applyFill="1" applyBorder="1" applyAlignment="1" applyProtection="1">
      <alignment horizontal="left"/>
      <protection locked="0"/>
    </xf>
    <xf numFmtId="1" fontId="11" fillId="33" borderId="19" xfId="0" applyNumberFormat="1" applyFont="1" applyFill="1" applyBorder="1" applyAlignment="1" applyProtection="1">
      <alignment horizontal="center"/>
      <protection locked="0"/>
    </xf>
    <xf numFmtId="1" fontId="5" fillId="3" borderId="28" xfId="0" applyNumberFormat="1" applyFont="1" applyFill="1" applyBorder="1" applyAlignment="1" applyProtection="1">
      <alignment horizontal="left"/>
      <protection locked="0"/>
    </xf>
    <xf numFmtId="1" fontId="11" fillId="3" borderId="19" xfId="0" applyNumberFormat="1" applyFont="1" applyFill="1" applyBorder="1" applyAlignment="1" applyProtection="1">
      <alignment horizontal="center"/>
      <protection locked="0"/>
    </xf>
    <xf numFmtId="1" fontId="5" fillId="3" borderId="18" xfId="0" applyNumberFormat="1" applyFont="1" applyFill="1" applyBorder="1" applyAlignment="1" applyProtection="1">
      <alignment horizontal="left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 applyProtection="1">
      <alignment horizontal="center"/>
      <protection locked="0"/>
    </xf>
    <xf numFmtId="1" fontId="1" fillId="35" borderId="18" xfId="0" applyNumberFormat="1" applyFont="1" applyFill="1" applyBorder="1" applyAlignment="1" applyProtection="1">
      <alignment horizontal="center"/>
      <protection locked="0"/>
    </xf>
    <xf numFmtId="1" fontId="1" fillId="35" borderId="19" xfId="0" applyNumberFormat="1" applyFont="1" applyFill="1" applyBorder="1" applyAlignment="1" applyProtection="1">
      <alignment horizontal="center"/>
      <protection locked="0"/>
    </xf>
    <xf numFmtId="1" fontId="1" fillId="33" borderId="26" xfId="0" applyNumberFormat="1" applyFont="1" applyFill="1" applyBorder="1" applyAlignment="1" applyProtection="1">
      <alignment horizontal="center"/>
      <protection locked="0"/>
    </xf>
    <xf numFmtId="1" fontId="1" fillId="33" borderId="27" xfId="0" applyNumberFormat="1" applyFont="1" applyFill="1" applyBorder="1" applyAlignment="1" applyProtection="1">
      <alignment horizontal="center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2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" fontId="3" fillId="0" borderId="30" xfId="0" applyNumberFormat="1" applyFont="1" applyFill="1" applyBorder="1" applyAlignment="1" applyProtection="1">
      <alignment horizontal="center"/>
      <protection locked="0"/>
    </xf>
    <xf numFmtId="1" fontId="3" fillId="3" borderId="3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/>
      <protection locked="0"/>
    </xf>
    <xf numFmtId="1" fontId="11" fillId="34" borderId="18" xfId="0" applyNumberFormat="1" applyFont="1" applyFill="1" applyBorder="1" applyAlignment="1" applyProtection="1">
      <alignment horizontal="center"/>
      <protection locked="0"/>
    </xf>
    <xf numFmtId="1" fontId="11" fillId="34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Alignment="1" applyProtection="1">
      <alignment/>
      <protection locked="0"/>
    </xf>
    <xf numFmtId="1" fontId="11" fillId="35" borderId="18" xfId="0" applyNumberFormat="1" applyFont="1" applyFill="1" applyBorder="1" applyAlignment="1" applyProtection="1">
      <alignment horizontal="center"/>
      <protection locked="0"/>
    </xf>
    <xf numFmtId="1" fontId="11" fillId="35" borderId="19" xfId="0" applyNumberFormat="1" applyFont="1" applyFill="1" applyBorder="1" applyAlignment="1" applyProtection="1">
      <alignment horizontal="center"/>
      <protection locked="0"/>
    </xf>
    <xf numFmtId="1" fontId="11" fillId="33" borderId="18" xfId="0" applyNumberFormat="1" applyFont="1" applyFill="1" applyBorder="1" applyAlignment="1" applyProtection="1">
      <alignment horizontal="center"/>
      <protection locked="0"/>
    </xf>
    <xf numFmtId="1" fontId="11" fillId="3" borderId="18" xfId="0" applyNumberFormat="1" applyFont="1" applyFill="1" applyBorder="1" applyAlignment="1" applyProtection="1">
      <alignment horizontal="center"/>
      <protection locked="0"/>
    </xf>
    <xf numFmtId="1" fontId="1" fillId="34" borderId="18" xfId="0" applyNumberFormat="1" applyFont="1" applyFill="1" applyBorder="1" applyAlignment="1" applyProtection="1">
      <alignment horizontal="center"/>
      <protection locked="0"/>
    </xf>
    <xf numFmtId="1" fontId="1" fillId="34" borderId="19" xfId="0" applyNumberFormat="1" applyFont="1" applyFill="1" applyBorder="1" applyAlignment="1" applyProtection="1">
      <alignment horizontal="center"/>
      <protection locked="0"/>
    </xf>
    <xf numFmtId="1" fontId="1" fillId="3" borderId="26" xfId="0" applyNumberFormat="1" applyFont="1" applyFill="1" applyBorder="1" applyAlignment="1" applyProtection="1">
      <alignment horizontal="center"/>
      <protection locked="0"/>
    </xf>
    <xf numFmtId="1" fontId="1" fillId="3" borderId="27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1" fillId="34" borderId="12" xfId="0" applyNumberFormat="1" applyFont="1" applyFill="1" applyBorder="1" applyAlignment="1" applyProtection="1">
      <alignment horizontal="center"/>
      <protection locked="0"/>
    </xf>
    <xf numFmtId="1" fontId="1" fillId="37" borderId="0" xfId="0" applyNumberFormat="1" applyFont="1" applyFill="1" applyBorder="1" applyAlignment="1" applyProtection="1">
      <alignment horizontal="center"/>
      <protection locked="0"/>
    </xf>
    <xf numFmtId="1" fontId="1" fillId="33" borderId="0" xfId="0" applyNumberFormat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71" fontId="0" fillId="34" borderId="15" xfId="46" applyFont="1" applyFill="1" applyBorder="1" applyAlignment="1">
      <alignment horizontal="center"/>
    </xf>
    <xf numFmtId="171" fontId="0" fillId="34" borderId="12" xfId="46" applyFont="1" applyFill="1" applyBorder="1" applyAlignment="1">
      <alignment horizontal="center"/>
    </xf>
    <xf numFmtId="171" fontId="0" fillId="34" borderId="16" xfId="46" applyFont="1" applyFill="1" applyBorder="1" applyAlignment="1">
      <alignment horizontal="center"/>
    </xf>
    <xf numFmtId="171" fontId="0" fillId="34" borderId="11" xfId="46" applyFont="1" applyFill="1" applyBorder="1" applyAlignment="1">
      <alignment horizontal="center"/>
    </xf>
    <xf numFmtId="171" fontId="0" fillId="0" borderId="0" xfId="46" applyFont="1" applyBorder="1" applyAlignment="1">
      <alignment horizontal="center"/>
    </xf>
    <xf numFmtId="171" fontId="0" fillId="0" borderId="0" xfId="46" applyFont="1" applyAlignment="1">
      <alignment horizontal="center"/>
    </xf>
    <xf numFmtId="171" fontId="1" fillId="0" borderId="0" xfId="46" applyFont="1" applyFill="1" applyBorder="1" applyAlignment="1">
      <alignment horizontal="center"/>
    </xf>
    <xf numFmtId="171" fontId="0" fillId="37" borderId="15" xfId="46" applyFont="1" applyFill="1" applyBorder="1" applyAlignment="1">
      <alignment horizontal="center"/>
    </xf>
    <xf numFmtId="171" fontId="0" fillId="37" borderId="15" xfId="46" applyFont="1" applyFill="1" applyBorder="1" applyAlignment="1">
      <alignment horizontal="center"/>
    </xf>
    <xf numFmtId="171" fontId="0" fillId="37" borderId="15" xfId="46" applyFont="1" applyFill="1" applyBorder="1" applyAlignment="1">
      <alignment horizontal="center"/>
    </xf>
    <xf numFmtId="171" fontId="0" fillId="37" borderId="12" xfId="46" applyFont="1" applyFill="1" applyBorder="1" applyAlignment="1">
      <alignment horizontal="center"/>
    </xf>
    <xf numFmtId="171" fontId="0" fillId="37" borderId="16" xfId="46" applyFont="1" applyFill="1" applyBorder="1" applyAlignment="1">
      <alignment horizontal="center"/>
    </xf>
    <xf numFmtId="171" fontId="0" fillId="37" borderId="16" xfId="46" applyFont="1" applyFill="1" applyBorder="1" applyAlignment="1">
      <alignment horizontal="center"/>
    </xf>
    <xf numFmtId="171" fontId="0" fillId="37" borderId="11" xfId="46" applyFont="1" applyFill="1" applyBorder="1" applyAlignment="1">
      <alignment horizontal="center"/>
    </xf>
    <xf numFmtId="171" fontId="0" fillId="37" borderId="16" xfId="46" applyFont="1" applyFill="1" applyBorder="1" applyAlignment="1">
      <alignment horizontal="center"/>
    </xf>
    <xf numFmtId="171" fontId="0" fillId="33" borderId="15" xfId="46" applyFont="1" applyFill="1" applyBorder="1" applyAlignment="1">
      <alignment horizontal="center"/>
    </xf>
    <xf numFmtId="171" fontId="0" fillId="33" borderId="15" xfId="46" applyFont="1" applyFill="1" applyBorder="1" applyAlignment="1">
      <alignment horizontal="center"/>
    </xf>
    <xf numFmtId="171" fontId="0" fillId="33" borderId="15" xfId="46" applyFont="1" applyFill="1" applyBorder="1" applyAlignment="1">
      <alignment horizontal="center"/>
    </xf>
    <xf numFmtId="171" fontId="0" fillId="33" borderId="12" xfId="46" applyFont="1" applyFill="1" applyBorder="1" applyAlignment="1">
      <alignment horizontal="center"/>
    </xf>
    <xf numFmtId="171" fontId="0" fillId="33" borderId="16" xfId="46" applyFont="1" applyFill="1" applyBorder="1" applyAlignment="1">
      <alignment horizontal="center"/>
    </xf>
    <xf numFmtId="171" fontId="0" fillId="33" borderId="16" xfId="46" applyFont="1" applyFill="1" applyBorder="1" applyAlignment="1">
      <alignment horizontal="center"/>
    </xf>
    <xf numFmtId="171" fontId="0" fillId="33" borderId="11" xfId="46" applyFont="1" applyFill="1" applyBorder="1" applyAlignment="1">
      <alignment horizontal="center"/>
    </xf>
    <xf numFmtId="171" fontId="0" fillId="33" borderId="16" xfId="46" applyFont="1" applyFill="1" applyBorder="1" applyAlignment="1">
      <alignment horizontal="center"/>
    </xf>
    <xf numFmtId="171" fontId="0" fillId="0" borderId="0" xfId="46" applyFont="1" applyFill="1" applyBorder="1" applyAlignment="1">
      <alignment horizontal="center"/>
    </xf>
    <xf numFmtId="171" fontId="6" fillId="0" borderId="0" xfId="46" applyFont="1" applyFill="1" applyBorder="1" applyAlignment="1">
      <alignment horizontal="center"/>
    </xf>
    <xf numFmtId="171" fontId="0" fillId="3" borderId="15" xfId="46" applyFont="1" applyFill="1" applyBorder="1" applyAlignment="1">
      <alignment horizontal="center"/>
    </xf>
    <xf numFmtId="171" fontId="0" fillId="3" borderId="15" xfId="46" applyFont="1" applyFill="1" applyBorder="1" applyAlignment="1">
      <alignment horizontal="center"/>
    </xf>
    <xf numFmtId="171" fontId="0" fillId="3" borderId="12" xfId="46" applyFont="1" applyFill="1" applyBorder="1" applyAlignment="1">
      <alignment horizontal="center"/>
    </xf>
    <xf numFmtId="171" fontId="0" fillId="3" borderId="16" xfId="46" applyFont="1" applyFill="1" applyBorder="1" applyAlignment="1">
      <alignment horizontal="center"/>
    </xf>
    <xf numFmtId="171" fontId="0" fillId="3" borderId="16" xfId="46" applyFont="1" applyFill="1" applyBorder="1" applyAlignment="1">
      <alignment horizontal="center"/>
    </xf>
    <xf numFmtId="171" fontId="0" fillId="3" borderId="16" xfId="46" applyFont="1" applyFill="1" applyBorder="1" applyAlignment="1">
      <alignment horizontal="center"/>
    </xf>
    <xf numFmtId="171" fontId="0" fillId="3" borderId="11" xfId="46" applyFont="1" applyFill="1" applyBorder="1" applyAlignment="1">
      <alignment horizontal="center"/>
    </xf>
    <xf numFmtId="210" fontId="3" fillId="0" borderId="0" xfId="46" applyNumberFormat="1" applyFont="1" applyFill="1" applyAlignment="1" applyProtection="1">
      <alignment horizontal="center"/>
      <protection locked="0"/>
    </xf>
    <xf numFmtId="210" fontId="3" fillId="0" borderId="23" xfId="46" applyNumberFormat="1" applyFont="1" applyBorder="1" applyAlignment="1" applyProtection="1">
      <alignment horizontal="center"/>
      <protection locked="0"/>
    </xf>
    <xf numFmtId="210" fontId="3" fillId="0" borderId="24" xfId="46" applyNumberFormat="1" applyFont="1" applyBorder="1" applyAlignment="1" applyProtection="1">
      <alignment horizontal="center"/>
      <protection locked="0"/>
    </xf>
    <xf numFmtId="210" fontId="3" fillId="0" borderId="25" xfId="46" applyNumberFormat="1" applyFont="1" applyFill="1" applyBorder="1" applyAlignment="1" applyProtection="1">
      <alignment horizontal="center"/>
      <protection locked="0"/>
    </xf>
    <xf numFmtId="210" fontId="3" fillId="0" borderId="0" xfId="46" applyNumberFormat="1" applyFont="1" applyFill="1" applyBorder="1" applyAlignment="1" applyProtection="1">
      <alignment horizontal="center"/>
      <protection locked="0"/>
    </xf>
    <xf numFmtId="210" fontId="12" fillId="0" borderId="0" xfId="46" applyNumberFormat="1" applyFont="1" applyAlignment="1" applyProtection="1">
      <alignment horizontal="center"/>
      <protection locked="0"/>
    </xf>
    <xf numFmtId="210" fontId="3" fillId="0" borderId="0" xfId="46" applyNumberFormat="1" applyFont="1" applyFill="1" applyAlignment="1" applyProtection="1">
      <alignment/>
      <protection locked="0"/>
    </xf>
    <xf numFmtId="210" fontId="3" fillId="0" borderId="28" xfId="46" applyNumberFormat="1" applyFont="1" applyFill="1" applyBorder="1" applyAlignment="1" applyProtection="1">
      <alignment horizontal="center"/>
      <protection locked="0"/>
    </xf>
    <xf numFmtId="210" fontId="3" fillId="0" borderId="13" xfId="46" applyNumberFormat="1" applyFont="1" applyFill="1" applyBorder="1" applyAlignment="1" applyProtection="1">
      <alignment horizontal="center"/>
      <protection locked="0"/>
    </xf>
    <xf numFmtId="210" fontId="12" fillId="0" borderId="0" xfId="46" applyNumberFormat="1" applyFont="1" applyFill="1" applyBorder="1" applyAlignment="1" applyProtection="1">
      <alignment horizontal="center"/>
      <protection locked="0"/>
    </xf>
    <xf numFmtId="1" fontId="0" fillId="37" borderId="16" xfId="0" applyNumberFormat="1" applyFont="1" applyFill="1" applyBorder="1" applyAlignment="1">
      <alignment horizontal="center"/>
    </xf>
    <xf numFmtId="1" fontId="0" fillId="37" borderId="11" xfId="0" applyNumberFormat="1" applyFill="1" applyBorder="1" applyAlignment="1">
      <alignment horizontal="center"/>
    </xf>
    <xf numFmtId="1" fontId="0" fillId="37" borderId="15" xfId="0" applyNumberFormat="1" applyFont="1" applyFill="1" applyBorder="1" applyAlignment="1">
      <alignment horizontal="center"/>
    </xf>
    <xf numFmtId="1" fontId="0" fillId="37" borderId="12" xfId="0" applyNumberForma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2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1" fontId="0" fillId="3" borderId="16" xfId="0" applyNumberFormat="1" applyFont="1" applyFill="1" applyBorder="1" applyAlignment="1">
      <alignment horizontal="center"/>
    </xf>
    <xf numFmtId="171" fontId="0" fillId="34" borderId="15" xfId="46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Alignment="1" applyProtection="1">
      <alignment horizontal="center"/>
      <protection locked="0"/>
    </xf>
  </cellXfs>
  <cellStyles count="54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PageLayoutView="0" workbookViewId="0" topLeftCell="A40">
      <pane ySplit="10800" topLeftCell="A73" activePane="topLeft" state="split"/>
      <selection pane="topLeft" activeCell="J51" sqref="J51"/>
      <selection pane="bottomLeft" activeCell="Q80" sqref="Q80"/>
    </sheetView>
  </sheetViews>
  <sheetFormatPr defaultColWidth="11.421875" defaultRowHeight="12.75"/>
  <cols>
    <col min="1" max="1" width="2.00390625" style="63" bestFit="1" customWidth="1"/>
    <col min="2" max="3" width="12.28125" style="66" customWidth="1"/>
    <col min="4" max="4" width="13.57421875" style="66" customWidth="1"/>
    <col min="5" max="14" width="12.28125" style="66" customWidth="1"/>
    <col min="15" max="17" width="12.28125" style="63" customWidth="1"/>
    <col min="18" max="18" width="12.28125" style="72" customWidth="1"/>
    <col min="19" max="19" width="11.140625" style="65" customWidth="1"/>
    <col min="20" max="16384" width="11.421875" style="63" customWidth="1"/>
  </cols>
  <sheetData>
    <row r="1" spans="2:18" ht="18">
      <c r="B1" s="229" t="s">
        <v>54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64"/>
    </row>
    <row r="2" spans="4:16" ht="15.75" customHeight="1">
      <c r="D2" s="67" t="s">
        <v>0</v>
      </c>
      <c r="H2" s="68" t="s">
        <v>2</v>
      </c>
      <c r="L2" s="69" t="s">
        <v>1</v>
      </c>
      <c r="O2" s="70" t="s">
        <v>30</v>
      </c>
      <c r="P2" s="71"/>
    </row>
    <row r="3" spans="2:21" ht="20.25" customHeight="1" thickBot="1">
      <c r="B3" s="73">
        <v>1</v>
      </c>
      <c r="C3" s="73">
        <v>2</v>
      </c>
      <c r="D3" s="73">
        <v>3</v>
      </c>
      <c r="E3" s="73">
        <v>4</v>
      </c>
      <c r="F3" s="73">
        <v>5</v>
      </c>
      <c r="G3" s="73">
        <v>6</v>
      </c>
      <c r="H3" s="73">
        <v>7</v>
      </c>
      <c r="I3" s="73">
        <v>8</v>
      </c>
      <c r="J3" s="73">
        <v>9</v>
      </c>
      <c r="K3" s="73">
        <v>10</v>
      </c>
      <c r="L3" s="73">
        <v>11</v>
      </c>
      <c r="M3" s="73">
        <v>12</v>
      </c>
      <c r="N3" s="73">
        <v>13</v>
      </c>
      <c r="O3" s="73">
        <v>14</v>
      </c>
      <c r="P3" s="73">
        <v>15</v>
      </c>
      <c r="Q3" s="73">
        <v>16</v>
      </c>
      <c r="R3" s="74"/>
      <c r="T3" s="66"/>
      <c r="U3" s="66"/>
    </row>
    <row r="4" spans="2:20" ht="20.25" customHeight="1" thickBot="1" thickTop="1">
      <c r="B4" s="75" t="s">
        <v>22</v>
      </c>
      <c r="C4" s="76" t="s">
        <v>43</v>
      </c>
      <c r="D4" s="75" t="s">
        <v>52</v>
      </c>
      <c r="E4" s="77" t="s">
        <v>11</v>
      </c>
      <c r="F4" s="75" t="s">
        <v>10</v>
      </c>
      <c r="G4" s="77" t="s">
        <v>24</v>
      </c>
      <c r="H4" s="75" t="s">
        <v>53</v>
      </c>
      <c r="I4" s="77" t="s">
        <v>25</v>
      </c>
      <c r="J4" s="78"/>
      <c r="K4" s="79"/>
      <c r="L4" s="80"/>
      <c r="M4" s="81"/>
      <c r="N4" s="82" t="s">
        <v>24</v>
      </c>
      <c r="O4" s="83" t="s">
        <v>27</v>
      </c>
      <c r="P4" s="82" t="s">
        <v>55</v>
      </c>
      <c r="Q4" s="83" t="s">
        <v>44</v>
      </c>
      <c r="R4" s="63"/>
      <c r="S4" s="66" t="s">
        <v>32</v>
      </c>
      <c r="T4" s="66"/>
    </row>
    <row r="5" spans="2:22" ht="20.25" customHeight="1" thickBot="1" thickTop="1">
      <c r="B5" s="84"/>
      <c r="C5" s="85"/>
      <c r="D5" s="85"/>
      <c r="E5" s="85"/>
      <c r="F5" s="85" t="s">
        <v>26</v>
      </c>
      <c r="G5" s="85"/>
      <c r="H5" s="85"/>
      <c r="I5" s="85"/>
      <c r="J5" s="85"/>
      <c r="K5" s="86"/>
      <c r="L5" s="84"/>
      <c r="M5" s="87"/>
      <c r="N5" s="85" t="s">
        <v>26</v>
      </c>
      <c r="O5" s="85"/>
      <c r="P5" s="85"/>
      <c r="Q5" s="86"/>
      <c r="R5" s="74"/>
      <c r="T5" s="66"/>
      <c r="U5" s="66"/>
      <c r="V5" s="66"/>
    </row>
    <row r="6" spans="2:22" ht="20.25" customHeight="1" thickBot="1" thickTop="1">
      <c r="B6" s="88" t="s">
        <v>11</v>
      </c>
      <c r="C6" s="89" t="s">
        <v>24</v>
      </c>
      <c r="D6" s="88" t="s">
        <v>10</v>
      </c>
      <c r="E6" s="89" t="s">
        <v>22</v>
      </c>
      <c r="F6" s="88" t="s">
        <v>25</v>
      </c>
      <c r="G6" s="89" t="s">
        <v>23</v>
      </c>
      <c r="H6" s="90"/>
      <c r="I6" s="91"/>
      <c r="J6" s="92" t="s">
        <v>23</v>
      </c>
      <c r="K6" s="93" t="s">
        <v>43</v>
      </c>
      <c r="L6" s="92" t="s">
        <v>10</v>
      </c>
      <c r="M6" s="94" t="s">
        <v>22</v>
      </c>
      <c r="N6" s="82" t="s">
        <v>43</v>
      </c>
      <c r="O6" s="83" t="s">
        <v>56</v>
      </c>
      <c r="P6" s="82" t="s">
        <v>10</v>
      </c>
      <c r="Q6" s="83"/>
      <c r="R6" s="63"/>
      <c r="S6" s="66" t="s">
        <v>33</v>
      </c>
      <c r="T6" s="66"/>
      <c r="V6" s="66"/>
    </row>
    <row r="7" spans="2:22" ht="20.25" customHeight="1" thickTop="1">
      <c r="B7" s="73"/>
      <c r="C7" s="73"/>
      <c r="D7" s="73"/>
      <c r="E7" s="73"/>
      <c r="F7" s="85" t="s">
        <v>26</v>
      </c>
      <c r="G7" s="73"/>
      <c r="H7" s="73"/>
      <c r="I7" s="73"/>
      <c r="J7" s="73"/>
      <c r="K7" s="73"/>
      <c r="L7" s="84"/>
      <c r="M7" s="87"/>
      <c r="N7" s="85" t="s">
        <v>26</v>
      </c>
      <c r="O7" s="85"/>
      <c r="P7" s="85"/>
      <c r="Q7" s="86"/>
      <c r="R7" s="74"/>
      <c r="T7" s="66"/>
      <c r="U7" s="66"/>
      <c r="V7" s="66"/>
    </row>
    <row r="8" spans="2:22" ht="20.25" customHeight="1" thickBot="1">
      <c r="B8" s="95"/>
      <c r="C8" s="95"/>
      <c r="D8" s="95"/>
      <c r="E8" s="95"/>
      <c r="F8" s="96"/>
      <c r="G8" s="95"/>
      <c r="H8" s="95"/>
      <c r="I8" s="95"/>
      <c r="J8" s="95"/>
      <c r="K8" s="95"/>
      <c r="L8" s="96"/>
      <c r="M8" s="97"/>
      <c r="N8" s="96"/>
      <c r="O8" s="96"/>
      <c r="P8" s="96"/>
      <c r="Q8" s="96"/>
      <c r="R8" s="74"/>
      <c r="T8" s="66"/>
      <c r="U8" s="66"/>
      <c r="V8" s="66"/>
    </row>
    <row r="9" spans="1:22" ht="19.5" customHeight="1" thickBot="1" thickTop="1">
      <c r="A9" s="98">
        <v>1</v>
      </c>
      <c r="B9" s="75" t="s">
        <v>22</v>
      </c>
      <c r="C9" s="76" t="s">
        <v>43</v>
      </c>
      <c r="D9" s="75" t="s">
        <v>52</v>
      </c>
      <c r="E9" s="77" t="s">
        <v>11</v>
      </c>
      <c r="F9" s="75" t="s">
        <v>10</v>
      </c>
      <c r="G9" s="77" t="s">
        <v>24</v>
      </c>
      <c r="H9" s="75" t="s">
        <v>53</v>
      </c>
      <c r="I9" s="77" t="s">
        <v>25</v>
      </c>
      <c r="J9" s="92" t="s">
        <v>23</v>
      </c>
      <c r="K9" s="93" t="s">
        <v>43</v>
      </c>
      <c r="L9" s="92" t="s">
        <v>10</v>
      </c>
      <c r="M9" s="94" t="s">
        <v>22</v>
      </c>
      <c r="N9" s="82" t="s">
        <v>24</v>
      </c>
      <c r="O9" s="83" t="s">
        <v>27</v>
      </c>
      <c r="P9" s="82" t="s">
        <v>55</v>
      </c>
      <c r="Q9" s="83" t="s">
        <v>44</v>
      </c>
      <c r="R9" s="99"/>
      <c r="S9" s="66" t="s">
        <v>34</v>
      </c>
      <c r="T9" s="66"/>
      <c r="U9" s="66"/>
      <c r="V9" s="66"/>
    </row>
    <row r="10" spans="1:22" s="208" customFormat="1" ht="21.75" customHeight="1" thickBot="1" thickTop="1">
      <c r="A10" s="202"/>
      <c r="B10" s="203">
        <v>5</v>
      </c>
      <c r="C10" s="204">
        <v>4</v>
      </c>
      <c r="D10" s="205">
        <v>0</v>
      </c>
      <c r="E10" s="205">
        <v>6</v>
      </c>
      <c r="F10" s="205">
        <v>6</v>
      </c>
      <c r="G10" s="205">
        <v>0</v>
      </c>
      <c r="H10" s="205">
        <v>6</v>
      </c>
      <c r="I10" s="205">
        <v>0</v>
      </c>
      <c r="J10" s="205">
        <v>5</v>
      </c>
      <c r="K10" s="205">
        <v>3</v>
      </c>
      <c r="L10" s="205">
        <v>6</v>
      </c>
      <c r="M10" s="205">
        <v>0</v>
      </c>
      <c r="N10" s="205">
        <v>5</v>
      </c>
      <c r="O10" s="205">
        <v>4</v>
      </c>
      <c r="P10" s="205">
        <v>6</v>
      </c>
      <c r="Q10" s="205">
        <v>0</v>
      </c>
      <c r="R10" s="206"/>
      <c r="S10" s="202"/>
      <c r="T10" s="207"/>
      <c r="U10" s="207"/>
      <c r="V10" s="202"/>
    </row>
    <row r="11" spans="1:22" s="103" customFormat="1" ht="21.75" customHeight="1" hidden="1" thickBot="1" thickTop="1">
      <c r="A11" s="74"/>
      <c r="B11" s="104">
        <f>IF(B10&gt;C10,1,0)</f>
        <v>1</v>
      </c>
      <c r="C11" s="104">
        <f>IF(C10&gt;B10,1,0)</f>
        <v>0</v>
      </c>
      <c r="D11" s="104">
        <f>IF(D10&gt;E10,1,0)</f>
        <v>0</v>
      </c>
      <c r="E11" s="104">
        <f>IF(E10&gt;D10,1,0)</f>
        <v>1</v>
      </c>
      <c r="F11" s="104">
        <f>IF(F10&gt;G10,1,0)</f>
        <v>1</v>
      </c>
      <c r="G11" s="104">
        <f>IF(G10&gt;F10,1,0)</f>
        <v>0</v>
      </c>
      <c r="H11" s="104">
        <f>IF(H10&gt;I10,1,0)</f>
        <v>1</v>
      </c>
      <c r="I11" s="104">
        <f>IF(I10&gt;H10,1,0)</f>
        <v>0</v>
      </c>
      <c r="J11" s="104">
        <f>IF(J10&gt;K10,1,0)</f>
        <v>1</v>
      </c>
      <c r="K11" s="104">
        <f>IF(K10&gt;J10,1,0)</f>
        <v>0</v>
      </c>
      <c r="L11" s="104">
        <f>IF(L10&gt;M10,1,0)</f>
        <v>1</v>
      </c>
      <c r="M11" s="104">
        <f>IF(M10&gt;L10,1,0)</f>
        <v>0</v>
      </c>
      <c r="N11" s="104">
        <f>IF(N10&gt;O10,1,0)</f>
        <v>1</v>
      </c>
      <c r="O11" s="104">
        <f>IF(O10&gt;N10,1,0)</f>
        <v>0</v>
      </c>
      <c r="P11" s="104">
        <f>IF(P10&gt;Q10,1,0)</f>
        <v>1</v>
      </c>
      <c r="Q11" s="104">
        <f>IF(Q10&gt;P10,1,0)</f>
        <v>0</v>
      </c>
      <c r="R11" s="101"/>
      <c r="S11" s="74"/>
      <c r="T11" s="102"/>
      <c r="U11" s="102"/>
      <c r="V11" s="74"/>
    </row>
    <row r="12" spans="1:22" s="103" customFormat="1" ht="21.75" customHeight="1" thickBot="1" thickTop="1">
      <c r="A12" s="74"/>
      <c r="B12" s="88" t="s">
        <v>11</v>
      </c>
      <c r="C12" s="89" t="s">
        <v>24</v>
      </c>
      <c r="D12" s="88" t="s">
        <v>10</v>
      </c>
      <c r="E12" s="89" t="s">
        <v>22</v>
      </c>
      <c r="F12" s="75" t="s">
        <v>53</v>
      </c>
      <c r="G12" s="77" t="s">
        <v>43</v>
      </c>
      <c r="H12" s="75" t="s">
        <v>52</v>
      </c>
      <c r="I12" s="77" t="s">
        <v>24</v>
      </c>
      <c r="J12" s="75" t="s">
        <v>10</v>
      </c>
      <c r="K12" s="77" t="s">
        <v>25</v>
      </c>
      <c r="L12" s="75" t="s">
        <v>22</v>
      </c>
      <c r="M12" s="77" t="s">
        <v>11</v>
      </c>
      <c r="N12" s="82" t="s">
        <v>43</v>
      </c>
      <c r="O12" s="83" t="s">
        <v>56</v>
      </c>
      <c r="P12" s="82" t="s">
        <v>10</v>
      </c>
      <c r="Q12" s="83" t="s">
        <v>27</v>
      </c>
      <c r="R12" s="101"/>
      <c r="S12" s="66" t="s">
        <v>35</v>
      </c>
      <c r="T12" s="102"/>
      <c r="U12" s="102"/>
      <c r="V12" s="74"/>
    </row>
    <row r="13" spans="1:22" s="208" customFormat="1" ht="21.75" customHeight="1" thickBot="1" thickTop="1">
      <c r="A13" s="202"/>
      <c r="B13" s="205">
        <v>223</v>
      </c>
      <c r="C13" s="205">
        <v>219</v>
      </c>
      <c r="D13" s="205">
        <v>217</v>
      </c>
      <c r="E13" s="205">
        <v>215</v>
      </c>
      <c r="F13" s="205">
        <v>6</v>
      </c>
      <c r="G13" s="205">
        <v>2</v>
      </c>
      <c r="H13" s="205">
        <v>6</v>
      </c>
      <c r="I13" s="205">
        <v>2</v>
      </c>
      <c r="J13" s="205">
        <v>6</v>
      </c>
      <c r="K13" s="205">
        <v>0</v>
      </c>
      <c r="L13" s="205">
        <v>2</v>
      </c>
      <c r="M13" s="205">
        <v>6</v>
      </c>
      <c r="N13" s="205">
        <v>4</v>
      </c>
      <c r="O13" s="205">
        <v>5</v>
      </c>
      <c r="P13" s="205">
        <v>6</v>
      </c>
      <c r="Q13" s="205">
        <v>2</v>
      </c>
      <c r="R13" s="206"/>
      <c r="S13" s="202"/>
      <c r="T13" s="207"/>
      <c r="U13" s="207"/>
      <c r="V13" s="202"/>
    </row>
    <row r="14" spans="1:22" s="103" customFormat="1" ht="21.75" customHeight="1" hidden="1" thickBot="1" thickTop="1">
      <c r="A14" s="74"/>
      <c r="B14" s="104">
        <f>IF(B13&gt;C13,1,0)</f>
        <v>1</v>
      </c>
      <c r="C14" s="104">
        <f>IF(C13&gt;B13,1,0)</f>
        <v>0</v>
      </c>
      <c r="D14" s="104">
        <f>IF(D13&gt;E13,1,0)</f>
        <v>1</v>
      </c>
      <c r="E14" s="104">
        <f>IF(E13&gt;D13,1,0)</f>
        <v>0</v>
      </c>
      <c r="F14" s="104">
        <f>IF(F13&gt;G13,1,0)</f>
        <v>1</v>
      </c>
      <c r="G14" s="104">
        <f>IF(G13&gt;F13,1,0)</f>
        <v>0</v>
      </c>
      <c r="H14" s="104">
        <f>IF(H13&gt;I13,1,0)</f>
        <v>1</v>
      </c>
      <c r="I14" s="104">
        <f>IF(I13&gt;H13,1,0)</f>
        <v>0</v>
      </c>
      <c r="J14" s="104">
        <f>IF(J13&gt;K13,1,0)</f>
        <v>1</v>
      </c>
      <c r="K14" s="104">
        <f>IF(K13&gt;J13,1,0)</f>
        <v>0</v>
      </c>
      <c r="L14" s="104">
        <f>IF(L13&gt;M13,1,0)</f>
        <v>0</v>
      </c>
      <c r="M14" s="104">
        <f>IF(M13&gt;L13,1,0)</f>
        <v>1</v>
      </c>
      <c r="N14" s="104">
        <f>IF(N13&gt;O13,1,0)</f>
        <v>0</v>
      </c>
      <c r="O14" s="104">
        <f>IF(O13&gt;N13,1,0)</f>
        <v>1</v>
      </c>
      <c r="P14" s="104">
        <f>IF(P13&gt;Q13,1,0)</f>
        <v>1</v>
      </c>
      <c r="Q14" s="104">
        <f>IF(Q13&gt;P13,1,0)</f>
        <v>0</v>
      </c>
      <c r="R14" s="101"/>
      <c r="S14" s="74"/>
      <c r="T14" s="102"/>
      <c r="U14" s="102"/>
      <c r="V14" s="74"/>
    </row>
    <row r="15" spans="1:22" ht="19.5" customHeight="1" thickBot="1" thickTop="1">
      <c r="A15" s="98"/>
      <c r="B15" s="88" t="s">
        <v>25</v>
      </c>
      <c r="C15" s="89" t="s">
        <v>23</v>
      </c>
      <c r="D15" s="106" t="s">
        <v>11</v>
      </c>
      <c r="E15" s="107" t="s">
        <v>43</v>
      </c>
      <c r="F15" s="108" t="s">
        <v>22</v>
      </c>
      <c r="G15" s="109" t="s">
        <v>24</v>
      </c>
      <c r="H15" s="108" t="s">
        <v>52</v>
      </c>
      <c r="I15" s="109" t="s">
        <v>25</v>
      </c>
      <c r="J15" s="108" t="s">
        <v>10</v>
      </c>
      <c r="K15" s="109" t="s">
        <v>53</v>
      </c>
      <c r="L15" s="92" t="s">
        <v>43</v>
      </c>
      <c r="M15" s="94" t="s">
        <v>10</v>
      </c>
      <c r="N15" s="82" t="s">
        <v>24</v>
      </c>
      <c r="O15" s="83" t="s">
        <v>55</v>
      </c>
      <c r="P15" s="82" t="s">
        <v>44</v>
      </c>
      <c r="Q15" s="83" t="s">
        <v>56</v>
      </c>
      <c r="R15" s="99"/>
      <c r="S15" s="66" t="s">
        <v>36</v>
      </c>
      <c r="T15" s="66"/>
      <c r="U15" s="66"/>
      <c r="V15" s="66"/>
    </row>
    <row r="16" spans="1:22" s="208" customFormat="1" ht="21.75" customHeight="1" thickBot="1" thickTop="1">
      <c r="A16" s="202"/>
      <c r="B16" s="205">
        <v>200</v>
      </c>
      <c r="C16" s="205">
        <v>214</v>
      </c>
      <c r="D16" s="205">
        <v>6</v>
      </c>
      <c r="E16" s="205">
        <v>0</v>
      </c>
      <c r="F16" s="205">
        <v>6</v>
      </c>
      <c r="G16" s="205">
        <v>2</v>
      </c>
      <c r="H16" s="205">
        <v>6</v>
      </c>
      <c r="I16" s="205">
        <v>0</v>
      </c>
      <c r="J16" s="205">
        <v>6</v>
      </c>
      <c r="K16" s="205">
        <v>0</v>
      </c>
      <c r="L16" s="205">
        <v>1</v>
      </c>
      <c r="M16" s="205">
        <v>5</v>
      </c>
      <c r="N16" s="209">
        <v>5</v>
      </c>
      <c r="O16" s="210">
        <v>4</v>
      </c>
      <c r="P16" s="205">
        <v>0</v>
      </c>
      <c r="Q16" s="205">
        <v>6</v>
      </c>
      <c r="R16" s="206"/>
      <c r="S16" s="202"/>
      <c r="T16" s="207"/>
      <c r="U16" s="207"/>
      <c r="V16" s="211"/>
    </row>
    <row r="17" spans="1:22" s="103" customFormat="1" ht="21.75" customHeight="1" hidden="1" thickBot="1" thickTop="1">
      <c r="A17" s="74"/>
      <c r="B17" s="104">
        <f>IF(B16&gt;C16,1,0)</f>
        <v>0</v>
      </c>
      <c r="C17" s="104">
        <f>IF(C16&gt;B16,1,0)</f>
        <v>1</v>
      </c>
      <c r="D17" s="104">
        <f>IF(D16&gt;E16,1,0)</f>
        <v>1</v>
      </c>
      <c r="E17" s="104">
        <f>IF(E16&gt;D16,1,0)</f>
        <v>0</v>
      </c>
      <c r="F17" s="104">
        <f>IF(F16&gt;G16,1,0)</f>
        <v>1</v>
      </c>
      <c r="G17" s="104">
        <f>IF(G16&gt;F16,1,0)</f>
        <v>0</v>
      </c>
      <c r="H17" s="104">
        <f>IF(H16&gt;I16,1,0)</f>
        <v>1</v>
      </c>
      <c r="I17" s="104">
        <f>IF(I16&gt;H16,1,0)</f>
        <v>0</v>
      </c>
      <c r="J17" s="104">
        <f>IF(J16&gt;K16,1,0)</f>
        <v>1</v>
      </c>
      <c r="K17" s="104">
        <f>IF(K16&gt;J16,1,0)</f>
        <v>0</v>
      </c>
      <c r="L17" s="104">
        <f>IF(L16&gt;M16,1,0)</f>
        <v>0</v>
      </c>
      <c r="M17" s="104">
        <f>IF(M16&gt;L16,1,0)</f>
        <v>1</v>
      </c>
      <c r="N17" s="104">
        <f>IF(N16&gt;O16,1,0)</f>
        <v>1</v>
      </c>
      <c r="O17" s="104">
        <f>IF(O16&gt;N16,1,0)</f>
        <v>0</v>
      </c>
      <c r="P17" s="104">
        <f>IF(P16&gt;Q16,1,0)</f>
        <v>0</v>
      </c>
      <c r="Q17" s="104">
        <f>IF(Q16&gt;P16,1,0)</f>
        <v>1</v>
      </c>
      <c r="R17" s="101"/>
      <c r="S17" s="74"/>
      <c r="T17" s="102"/>
      <c r="U17" s="102"/>
      <c r="V17" s="111"/>
    </row>
    <row r="18" spans="1:22" ht="19.5" customHeight="1" thickBot="1" thickTop="1">
      <c r="A18" s="98"/>
      <c r="B18" s="88"/>
      <c r="C18" s="89"/>
      <c r="D18" s="88" t="s">
        <v>10</v>
      </c>
      <c r="E18" s="89" t="s">
        <v>11</v>
      </c>
      <c r="F18" s="75" t="s">
        <v>24</v>
      </c>
      <c r="G18" s="77" t="s">
        <v>11</v>
      </c>
      <c r="H18" s="75" t="s">
        <v>22</v>
      </c>
      <c r="I18" s="77" t="s">
        <v>25</v>
      </c>
      <c r="J18" s="75" t="s">
        <v>52</v>
      </c>
      <c r="K18" s="77" t="s">
        <v>53</v>
      </c>
      <c r="L18" s="92" t="s">
        <v>23</v>
      </c>
      <c r="M18" s="94" t="s">
        <v>22</v>
      </c>
      <c r="N18" s="82" t="s">
        <v>43</v>
      </c>
      <c r="O18" s="83" t="s">
        <v>44</v>
      </c>
      <c r="P18" s="82" t="s">
        <v>10</v>
      </c>
      <c r="Q18" s="83" t="s">
        <v>55</v>
      </c>
      <c r="R18" s="99"/>
      <c r="S18" s="66" t="s">
        <v>28</v>
      </c>
      <c r="T18" s="66"/>
      <c r="U18" s="66"/>
      <c r="V18" s="66"/>
    </row>
    <row r="19" spans="1:22" s="103" customFormat="1" ht="21.75" customHeight="1" thickBot="1" thickTop="1">
      <c r="A19" s="74"/>
      <c r="B19" s="100"/>
      <c r="C19" s="100"/>
      <c r="D19" s="100">
        <v>224</v>
      </c>
      <c r="E19" s="100">
        <v>224.1</v>
      </c>
      <c r="F19" s="100">
        <v>2</v>
      </c>
      <c r="G19" s="100">
        <v>6</v>
      </c>
      <c r="H19" s="100">
        <v>5</v>
      </c>
      <c r="I19" s="100">
        <v>1</v>
      </c>
      <c r="J19" s="100">
        <v>0</v>
      </c>
      <c r="K19" s="100">
        <v>6</v>
      </c>
      <c r="L19" s="100">
        <v>6</v>
      </c>
      <c r="M19" s="100">
        <v>0</v>
      </c>
      <c r="N19" s="110">
        <v>6</v>
      </c>
      <c r="O19" s="112">
        <v>0</v>
      </c>
      <c r="P19" s="100">
        <v>6</v>
      </c>
      <c r="Q19" s="100">
        <v>0</v>
      </c>
      <c r="R19" s="101"/>
      <c r="S19" s="66"/>
      <c r="T19" s="66"/>
      <c r="U19" s="102"/>
      <c r="V19" s="111"/>
    </row>
    <row r="20" spans="1:22" s="103" customFormat="1" ht="21.75" customHeight="1" hidden="1" thickBot="1" thickTop="1">
      <c r="A20" s="74"/>
      <c r="B20" s="104">
        <f>IF(B19&gt;C19,1,0)</f>
        <v>0</v>
      </c>
      <c r="C20" s="104">
        <f>IF(C19&gt;B19,1,0)</f>
        <v>0</v>
      </c>
      <c r="D20" s="104">
        <f>IF(D19&gt;E19,1,0)</f>
        <v>0</v>
      </c>
      <c r="E20" s="104">
        <f>IF(E19&gt;D19,1,0)</f>
        <v>1</v>
      </c>
      <c r="F20" s="104">
        <f>IF(F19&gt;G19,1,0)</f>
        <v>0</v>
      </c>
      <c r="G20" s="104">
        <f>IF(G19&gt;F19,1,0)</f>
        <v>1</v>
      </c>
      <c r="H20" s="104">
        <f>IF(H19&gt;I19,1,0)</f>
        <v>1</v>
      </c>
      <c r="I20" s="104">
        <f>IF(I19&gt;H19,1,0)</f>
        <v>0</v>
      </c>
      <c r="J20" s="104">
        <f>IF(J19&gt;K19,1,0)</f>
        <v>0</v>
      </c>
      <c r="K20" s="104">
        <f>IF(K19&gt;J19,1,0)</f>
        <v>1</v>
      </c>
      <c r="L20" s="104">
        <f>IF(L19&gt;M19,1,0)</f>
        <v>1</v>
      </c>
      <c r="M20" s="104">
        <f>IF(M19&gt;L19,1,0)</f>
        <v>0</v>
      </c>
      <c r="N20" s="104">
        <f>IF(N19&gt;O19,1,0)</f>
        <v>1</v>
      </c>
      <c r="O20" s="104">
        <f>IF(O19&gt;N19,1,0)</f>
        <v>0</v>
      </c>
      <c r="P20" s="104">
        <f>IF(P19&gt;Q19,1,0)</f>
        <v>1</v>
      </c>
      <c r="Q20" s="104">
        <f>IF(Q19&gt;P19,1,0)</f>
        <v>0</v>
      </c>
      <c r="R20" s="101"/>
      <c r="S20" s="66"/>
      <c r="T20" s="66"/>
      <c r="U20" s="102"/>
      <c r="V20" s="111"/>
    </row>
    <row r="21" spans="1:22" ht="19.5" customHeight="1" thickBot="1" thickTop="1">
      <c r="A21" s="98"/>
      <c r="B21" s="88" t="s">
        <v>25</v>
      </c>
      <c r="C21" s="89" t="s">
        <v>24</v>
      </c>
      <c r="D21" s="88" t="s">
        <v>23</v>
      </c>
      <c r="E21" s="113" t="s">
        <v>22</v>
      </c>
      <c r="F21" s="75" t="s">
        <v>10</v>
      </c>
      <c r="G21" s="77" t="s">
        <v>43</v>
      </c>
      <c r="H21" s="106" t="s">
        <v>25</v>
      </c>
      <c r="I21" s="107" t="s">
        <v>11</v>
      </c>
      <c r="J21" s="106" t="s">
        <v>22</v>
      </c>
      <c r="K21" s="107" t="s">
        <v>53</v>
      </c>
      <c r="L21" s="92" t="s">
        <v>10</v>
      </c>
      <c r="M21" s="94" t="s">
        <v>23</v>
      </c>
      <c r="N21" s="82" t="s">
        <v>55</v>
      </c>
      <c r="O21" s="83" t="s">
        <v>27</v>
      </c>
      <c r="P21" s="82" t="s">
        <v>24</v>
      </c>
      <c r="Q21" s="83" t="s">
        <v>56</v>
      </c>
      <c r="R21" s="99"/>
      <c r="S21" s="66" t="s">
        <v>47</v>
      </c>
      <c r="T21" s="66"/>
      <c r="U21" s="66"/>
      <c r="V21" s="99"/>
    </row>
    <row r="22" spans="1:22" s="103" customFormat="1" ht="21.75" customHeight="1" thickBot="1" thickTop="1">
      <c r="A22" s="74"/>
      <c r="B22" s="100">
        <v>206</v>
      </c>
      <c r="C22" s="100">
        <v>219</v>
      </c>
      <c r="D22" s="100">
        <v>215</v>
      </c>
      <c r="E22" s="105">
        <v>219</v>
      </c>
      <c r="F22" s="100">
        <v>6</v>
      </c>
      <c r="G22" s="100">
        <v>0</v>
      </c>
      <c r="H22" s="100">
        <v>0</v>
      </c>
      <c r="I22" s="100">
        <v>6</v>
      </c>
      <c r="J22" s="100">
        <v>2</v>
      </c>
      <c r="K22" s="100">
        <v>6</v>
      </c>
      <c r="L22" s="100">
        <v>2</v>
      </c>
      <c r="M22" s="100">
        <v>6</v>
      </c>
      <c r="N22" s="100">
        <v>6</v>
      </c>
      <c r="O22" s="85">
        <v>0</v>
      </c>
      <c r="P22" s="100">
        <v>4</v>
      </c>
      <c r="Q22" s="100">
        <v>5</v>
      </c>
      <c r="R22" s="114" t="s">
        <v>50</v>
      </c>
      <c r="S22" s="66"/>
      <c r="T22" s="66"/>
      <c r="U22" s="102"/>
      <c r="V22" s="111"/>
    </row>
    <row r="23" spans="1:22" s="103" customFormat="1" ht="21.75" customHeight="1" hidden="1" thickBot="1" thickTop="1">
      <c r="A23" s="74"/>
      <c r="B23" s="104">
        <f>IF(B22&gt;C22,1,0)</f>
        <v>0</v>
      </c>
      <c r="C23" s="104">
        <f>IF(C22&gt;B22,1,0)</f>
        <v>1</v>
      </c>
      <c r="D23" s="104">
        <f>IF(D22&gt;E22,1,0)</f>
        <v>0</v>
      </c>
      <c r="E23" s="104">
        <f>IF(E22&gt;D22,1,0)</f>
        <v>1</v>
      </c>
      <c r="F23" s="104">
        <f>IF(F22&gt;G22,1,0)</f>
        <v>1</v>
      </c>
      <c r="G23" s="104">
        <f>IF(G22&gt;F22,1,0)</f>
        <v>0</v>
      </c>
      <c r="H23" s="104">
        <f>IF(H22&gt;I22,1,0)</f>
        <v>0</v>
      </c>
      <c r="I23" s="104">
        <f>IF(I22&gt;H22,1,0)</f>
        <v>1</v>
      </c>
      <c r="J23" s="104">
        <f>IF(J22&gt;K22,1,0)</f>
        <v>0</v>
      </c>
      <c r="K23" s="104">
        <f>IF(K22&gt;J22,1,0)</f>
        <v>1</v>
      </c>
      <c r="L23" s="104">
        <f>IF(L22&gt;M22,1,0)</f>
        <v>0</v>
      </c>
      <c r="M23" s="104">
        <f>IF(M22&gt;L22,1,0)</f>
        <v>1</v>
      </c>
      <c r="N23" s="104">
        <f>IF(N22&gt;O22,1,0)</f>
        <v>1</v>
      </c>
      <c r="O23" s="104">
        <f>IF(O22&gt;N22,1,0)</f>
        <v>0</v>
      </c>
      <c r="P23" s="104">
        <f>IF(P22&gt;Q22,1,0)</f>
        <v>0</v>
      </c>
      <c r="Q23" s="104">
        <f>IF(Q22&gt;P22,1,0)</f>
        <v>1</v>
      </c>
      <c r="R23" s="114"/>
      <c r="S23" s="66"/>
      <c r="T23" s="66"/>
      <c r="U23" s="102"/>
      <c r="V23" s="111"/>
    </row>
    <row r="24" spans="1:22" ht="19.5" customHeight="1" thickBot="1" thickTop="1">
      <c r="A24" s="98"/>
      <c r="B24" s="88" t="s">
        <v>10</v>
      </c>
      <c r="C24" s="89" t="s">
        <v>24</v>
      </c>
      <c r="D24" s="88" t="s">
        <v>23</v>
      </c>
      <c r="E24" s="89" t="s">
        <v>11</v>
      </c>
      <c r="F24" s="106" t="s">
        <v>52</v>
      </c>
      <c r="G24" s="107" t="s">
        <v>10</v>
      </c>
      <c r="H24" s="106" t="s">
        <v>24</v>
      </c>
      <c r="I24" s="107" t="s">
        <v>43</v>
      </c>
      <c r="J24" s="78"/>
      <c r="K24" s="115"/>
      <c r="L24" s="92" t="s">
        <v>43</v>
      </c>
      <c r="M24" s="94" t="s">
        <v>22</v>
      </c>
      <c r="N24" s="82" t="s">
        <v>56</v>
      </c>
      <c r="O24" s="83" t="s">
        <v>10</v>
      </c>
      <c r="P24" s="82" t="s">
        <v>24</v>
      </c>
      <c r="Q24" s="83" t="s">
        <v>43</v>
      </c>
      <c r="R24" s="99"/>
      <c r="S24" s="66" t="s">
        <v>37</v>
      </c>
      <c r="T24" s="66"/>
      <c r="U24" s="66"/>
      <c r="V24" s="99"/>
    </row>
    <row r="25" spans="1:22" s="103" customFormat="1" ht="21.75" customHeight="1" thickBot="1" thickTop="1">
      <c r="A25" s="74"/>
      <c r="B25" s="100">
        <v>221</v>
      </c>
      <c r="C25" s="100">
        <v>219</v>
      </c>
      <c r="D25" s="100">
        <v>215</v>
      </c>
      <c r="E25" s="100">
        <v>224</v>
      </c>
      <c r="F25" s="100">
        <v>0</v>
      </c>
      <c r="G25" s="100">
        <v>6</v>
      </c>
      <c r="H25" s="100">
        <v>0</v>
      </c>
      <c r="I25" s="100">
        <v>6</v>
      </c>
      <c r="J25" s="100"/>
      <c r="K25" s="100"/>
      <c r="L25" s="100">
        <v>3</v>
      </c>
      <c r="M25" s="100">
        <v>5</v>
      </c>
      <c r="N25" s="100">
        <v>0</v>
      </c>
      <c r="O25" s="116">
        <v>6</v>
      </c>
      <c r="P25" s="100">
        <v>2</v>
      </c>
      <c r="Q25" s="100">
        <v>6</v>
      </c>
      <c r="R25" s="101"/>
      <c r="S25" s="66"/>
      <c r="T25" s="66"/>
      <c r="U25" s="102"/>
      <c r="V25" s="111"/>
    </row>
    <row r="26" spans="1:22" s="103" customFormat="1" ht="21.75" customHeight="1" hidden="1" thickBot="1" thickTop="1">
      <c r="A26" s="74"/>
      <c r="B26" s="104">
        <f>IF(B25&gt;C25,1,0)</f>
        <v>1</v>
      </c>
      <c r="C26" s="104">
        <f>IF(C25&gt;B25,1,0)</f>
        <v>0</v>
      </c>
      <c r="D26" s="104">
        <f>IF(D25&gt;E25,1,0)</f>
        <v>0</v>
      </c>
      <c r="E26" s="104">
        <f>IF(E25&gt;D25,1,0)</f>
        <v>1</v>
      </c>
      <c r="F26" s="104">
        <f>IF(F25&gt;G25,1,0)</f>
        <v>0</v>
      </c>
      <c r="G26" s="104">
        <f>IF(G25&gt;F25,1,0)</f>
        <v>1</v>
      </c>
      <c r="H26" s="104">
        <f>IF(H25&gt;I25,1,0)</f>
        <v>0</v>
      </c>
      <c r="I26" s="104">
        <f>IF(I25&gt;H25,1,0)</f>
        <v>1</v>
      </c>
      <c r="J26" s="104">
        <f>IF(J25&gt;K25,1,0)</f>
        <v>0</v>
      </c>
      <c r="K26" s="104">
        <f>IF(K25&gt;J25,1,0)</f>
        <v>0</v>
      </c>
      <c r="L26" s="104">
        <f>IF(L25&gt;M25,1,0)</f>
        <v>0</v>
      </c>
      <c r="M26" s="104">
        <f>IF(M25&gt;L25,1,0)</f>
        <v>1</v>
      </c>
      <c r="N26" s="104">
        <f>IF(N25&gt;O25,1,0)</f>
        <v>0</v>
      </c>
      <c r="O26" s="104">
        <f>IF(O25&gt;N25,1,0)</f>
        <v>1</v>
      </c>
      <c r="P26" s="104">
        <f>IF(P25&gt;Q25,1,0)</f>
        <v>0</v>
      </c>
      <c r="Q26" s="104">
        <f>IF(Q25&gt;P25,1,0)</f>
        <v>1</v>
      </c>
      <c r="R26" s="101"/>
      <c r="S26" s="66"/>
      <c r="T26" s="66"/>
      <c r="U26" s="102"/>
      <c r="V26" s="111"/>
    </row>
    <row r="27" spans="1:22" ht="19.5" customHeight="1" thickBot="1" thickTop="1">
      <c r="A27" s="98"/>
      <c r="B27" s="88" t="s">
        <v>22</v>
      </c>
      <c r="C27" s="89" t="s">
        <v>25</v>
      </c>
      <c r="D27" s="88" t="s">
        <v>23</v>
      </c>
      <c r="E27" s="89" t="s">
        <v>10</v>
      </c>
      <c r="F27" s="75" t="s">
        <v>22</v>
      </c>
      <c r="G27" s="77" t="s">
        <v>10</v>
      </c>
      <c r="H27" s="75" t="s">
        <v>53</v>
      </c>
      <c r="I27" s="77" t="s">
        <v>11</v>
      </c>
      <c r="J27" s="92" t="s">
        <v>23</v>
      </c>
      <c r="K27" s="93" t="s">
        <v>43</v>
      </c>
      <c r="L27" s="92" t="s">
        <v>10</v>
      </c>
      <c r="M27" s="94" t="s">
        <v>22</v>
      </c>
      <c r="N27" s="82" t="s">
        <v>43</v>
      </c>
      <c r="O27" s="83" t="s">
        <v>10</v>
      </c>
      <c r="P27" s="82" t="s">
        <v>56</v>
      </c>
      <c r="Q27" s="83" t="s">
        <v>27</v>
      </c>
      <c r="R27" s="99"/>
      <c r="S27" s="66" t="s">
        <v>38</v>
      </c>
      <c r="T27" s="66"/>
      <c r="U27" s="66"/>
      <c r="V27" s="99"/>
    </row>
    <row r="28" spans="1:22" s="103" customFormat="1" ht="21.75" customHeight="1" thickBot="1" thickTop="1">
      <c r="A28" s="74"/>
      <c r="B28" s="100">
        <v>218</v>
      </c>
      <c r="C28" s="100">
        <v>208</v>
      </c>
      <c r="D28" s="100">
        <v>222</v>
      </c>
      <c r="E28" s="100">
        <v>218</v>
      </c>
      <c r="F28" s="100">
        <v>1</v>
      </c>
      <c r="G28" s="100">
        <v>5</v>
      </c>
      <c r="H28" s="100">
        <v>2</v>
      </c>
      <c r="I28" s="100">
        <v>6</v>
      </c>
      <c r="J28" s="100">
        <v>5</v>
      </c>
      <c r="K28" s="100">
        <v>3</v>
      </c>
      <c r="L28" s="100">
        <v>5</v>
      </c>
      <c r="M28" s="100">
        <v>3</v>
      </c>
      <c r="N28" s="100">
        <v>3</v>
      </c>
      <c r="O28" s="116">
        <v>5</v>
      </c>
      <c r="P28" s="100">
        <v>6</v>
      </c>
      <c r="Q28" s="100">
        <v>0</v>
      </c>
      <c r="R28" s="101"/>
      <c r="S28" s="66"/>
      <c r="T28" s="66"/>
      <c r="U28" s="111"/>
      <c r="V28" s="117"/>
    </row>
    <row r="29" spans="1:22" s="103" customFormat="1" ht="21.75" customHeight="1" hidden="1" thickBot="1" thickTop="1">
      <c r="A29" s="74"/>
      <c r="B29" s="104">
        <f>IF(B28&gt;C28,1,0)</f>
        <v>1</v>
      </c>
      <c r="C29" s="104">
        <f>IF(C28&gt;B28,1,0)</f>
        <v>0</v>
      </c>
      <c r="D29" s="104">
        <f>IF(D28&gt;E28,1,0)</f>
        <v>1</v>
      </c>
      <c r="E29" s="104">
        <f>IF(E28&gt;D28,1,0)</f>
        <v>0</v>
      </c>
      <c r="F29" s="104">
        <f>IF(F28&gt;G28,1,0)</f>
        <v>0</v>
      </c>
      <c r="G29" s="104">
        <f>IF(G28&gt;F28,1,0)</f>
        <v>1</v>
      </c>
      <c r="H29" s="104">
        <f>IF(H28&gt;I28,1,0)</f>
        <v>0</v>
      </c>
      <c r="I29" s="104">
        <f>IF(I28&gt;H28,1,0)</f>
        <v>1</v>
      </c>
      <c r="J29" s="104">
        <f>IF(J28&gt;K28,1,0)</f>
        <v>1</v>
      </c>
      <c r="K29" s="104">
        <f>IF(K28&gt;J28,1,0)</f>
        <v>0</v>
      </c>
      <c r="L29" s="104">
        <f>IF(L28&gt;M28,1,0)</f>
        <v>1</v>
      </c>
      <c r="M29" s="104">
        <f>IF(M28&gt;L28,1,0)</f>
        <v>0</v>
      </c>
      <c r="N29" s="104">
        <f>IF(N28&gt;O28,1,0)</f>
        <v>0</v>
      </c>
      <c r="O29" s="104">
        <f>IF(O28&gt;N28,1,0)</f>
        <v>1</v>
      </c>
      <c r="P29" s="104">
        <f>IF(P28&gt;Q28,1,0)</f>
        <v>1</v>
      </c>
      <c r="Q29" s="104">
        <f>IF(Q28&gt;P28,1,0)</f>
        <v>0</v>
      </c>
      <c r="R29" s="101"/>
      <c r="S29" s="66"/>
      <c r="T29" s="66"/>
      <c r="U29" s="111"/>
      <c r="V29" s="117"/>
    </row>
    <row r="30" spans="1:22" ht="19.5" customHeight="1" thickBot="1" thickTop="1">
      <c r="A30" s="98"/>
      <c r="B30" s="88" t="s">
        <v>24</v>
      </c>
      <c r="C30" s="89" t="s">
        <v>22</v>
      </c>
      <c r="D30" s="88" t="s">
        <v>11</v>
      </c>
      <c r="E30" s="89" t="s">
        <v>25</v>
      </c>
      <c r="F30" s="75" t="s">
        <v>25</v>
      </c>
      <c r="G30" s="77" t="s">
        <v>24</v>
      </c>
      <c r="H30" s="75" t="s">
        <v>52</v>
      </c>
      <c r="I30" s="77" t="s">
        <v>43</v>
      </c>
      <c r="J30" s="92" t="s">
        <v>43</v>
      </c>
      <c r="K30" s="94" t="s">
        <v>10</v>
      </c>
      <c r="L30" s="92" t="s">
        <v>23</v>
      </c>
      <c r="M30" s="94" t="s">
        <v>22</v>
      </c>
      <c r="N30" s="82" t="s">
        <v>24</v>
      </c>
      <c r="O30" s="83" t="s">
        <v>44</v>
      </c>
      <c r="P30" s="82" t="s">
        <v>56</v>
      </c>
      <c r="Q30" s="83" t="s">
        <v>55</v>
      </c>
      <c r="R30" s="99"/>
      <c r="S30" s="66" t="s">
        <v>39</v>
      </c>
      <c r="T30" s="66"/>
      <c r="U30" s="118"/>
      <c r="V30" s="71"/>
    </row>
    <row r="31" spans="1:22" s="103" customFormat="1" ht="21.75" customHeight="1" thickBot="1" thickTop="1">
      <c r="A31" s="74"/>
      <c r="B31" s="100">
        <v>219</v>
      </c>
      <c r="C31" s="100">
        <v>208</v>
      </c>
      <c r="D31" s="100">
        <v>221</v>
      </c>
      <c r="E31" s="100">
        <v>210</v>
      </c>
      <c r="F31" s="100">
        <v>2</v>
      </c>
      <c r="G31" s="100">
        <v>6</v>
      </c>
      <c r="H31" s="100">
        <v>6</v>
      </c>
      <c r="I31" s="100">
        <v>2</v>
      </c>
      <c r="J31" s="100">
        <v>6</v>
      </c>
      <c r="K31" s="100">
        <v>2</v>
      </c>
      <c r="L31" s="100">
        <v>6</v>
      </c>
      <c r="M31" s="100">
        <v>0</v>
      </c>
      <c r="N31" s="110">
        <v>6</v>
      </c>
      <c r="O31" s="112">
        <v>0</v>
      </c>
      <c r="P31" s="100">
        <v>6</v>
      </c>
      <c r="Q31" s="100">
        <v>2</v>
      </c>
      <c r="R31" s="101"/>
      <c r="S31" s="66"/>
      <c r="T31" s="66"/>
      <c r="U31" s="111"/>
      <c r="V31" s="117"/>
    </row>
    <row r="32" spans="1:22" s="103" customFormat="1" ht="21.75" customHeight="1" hidden="1" thickBot="1" thickTop="1">
      <c r="A32" s="74"/>
      <c r="B32" s="104">
        <f>IF(B31&gt;C31,1,0)</f>
        <v>1</v>
      </c>
      <c r="C32" s="104">
        <f>IF(C31&gt;B31,1,0)</f>
        <v>0</v>
      </c>
      <c r="D32" s="104">
        <f>IF(D31&gt;E31,1,0)</f>
        <v>1</v>
      </c>
      <c r="E32" s="104">
        <f>IF(E31&gt;D31,1,0)</f>
        <v>0</v>
      </c>
      <c r="F32" s="104">
        <f>IF(F31&gt;G31,1,0)</f>
        <v>0</v>
      </c>
      <c r="G32" s="104">
        <f>IF(G31&gt;F31,1,0)</f>
        <v>1</v>
      </c>
      <c r="H32" s="104">
        <f>IF(H31&gt;I31,1,0)</f>
        <v>1</v>
      </c>
      <c r="I32" s="104">
        <f>IF(I31&gt;H31,1,0)</f>
        <v>0</v>
      </c>
      <c r="J32" s="104">
        <f>IF(J31&gt;K31,1,0)</f>
        <v>1</v>
      </c>
      <c r="K32" s="104">
        <f>IF(K31&gt;J31,1,0)</f>
        <v>0</v>
      </c>
      <c r="L32" s="104">
        <f>IF(L31&gt;M31,1,0)</f>
        <v>1</v>
      </c>
      <c r="M32" s="104">
        <f>IF(M31&gt;L31,1,0)</f>
        <v>0</v>
      </c>
      <c r="N32" s="104">
        <f>IF(N31&gt;O31,1,0)</f>
        <v>1</v>
      </c>
      <c r="O32" s="104">
        <f>IF(O31&gt;N31,1,0)</f>
        <v>0</v>
      </c>
      <c r="P32" s="104">
        <f>IF(P31&gt;Q31,1,0)</f>
        <v>1</v>
      </c>
      <c r="Q32" s="104">
        <f>IF(Q31&gt;P31,1,0)</f>
        <v>0</v>
      </c>
      <c r="R32" s="101"/>
      <c r="S32" s="66"/>
      <c r="T32" s="66"/>
      <c r="U32" s="111"/>
      <c r="V32" s="117"/>
    </row>
    <row r="33" spans="1:22" ht="19.5" customHeight="1" thickBot="1" thickTop="1">
      <c r="A33" s="98"/>
      <c r="B33" s="88"/>
      <c r="C33" s="89"/>
      <c r="D33" s="88"/>
      <c r="E33" s="89"/>
      <c r="F33" s="75" t="s">
        <v>22</v>
      </c>
      <c r="G33" s="77" t="s">
        <v>52</v>
      </c>
      <c r="H33" s="75" t="s">
        <v>10</v>
      </c>
      <c r="I33" s="77" t="s">
        <v>11</v>
      </c>
      <c r="J33" s="75" t="s">
        <v>53</v>
      </c>
      <c r="K33" s="77" t="s">
        <v>24</v>
      </c>
      <c r="L33" s="75" t="s">
        <v>25</v>
      </c>
      <c r="M33" s="77" t="s">
        <v>43</v>
      </c>
      <c r="N33" s="82" t="s">
        <v>10</v>
      </c>
      <c r="O33" s="83" t="s">
        <v>44</v>
      </c>
      <c r="P33" s="82" t="s">
        <v>43</v>
      </c>
      <c r="Q33" s="83" t="s">
        <v>27</v>
      </c>
      <c r="R33" s="99"/>
      <c r="S33" s="66" t="s">
        <v>40</v>
      </c>
      <c r="T33" s="66"/>
      <c r="U33" s="99"/>
      <c r="V33" s="99"/>
    </row>
    <row r="34" spans="1:22" s="103" customFormat="1" ht="21.75" customHeight="1" thickBot="1" thickTop="1">
      <c r="A34" s="74"/>
      <c r="B34" s="100"/>
      <c r="C34" s="100"/>
      <c r="D34" s="100"/>
      <c r="E34" s="100"/>
      <c r="F34" s="100">
        <v>6</v>
      </c>
      <c r="G34" s="100">
        <v>0</v>
      </c>
      <c r="H34" s="100">
        <v>1</v>
      </c>
      <c r="I34" s="100">
        <v>5</v>
      </c>
      <c r="J34" s="100">
        <v>6</v>
      </c>
      <c r="K34" s="100">
        <v>2</v>
      </c>
      <c r="L34" s="100">
        <v>0</v>
      </c>
      <c r="M34" s="100">
        <v>6</v>
      </c>
      <c r="N34" s="100">
        <v>6</v>
      </c>
      <c r="O34" s="85">
        <v>0</v>
      </c>
      <c r="P34" s="100">
        <v>6</v>
      </c>
      <c r="Q34" s="100">
        <v>0</v>
      </c>
      <c r="R34" s="101"/>
      <c r="S34" s="66"/>
      <c r="T34" s="66"/>
      <c r="U34" s="111"/>
      <c r="V34" s="117"/>
    </row>
    <row r="35" spans="1:22" s="103" customFormat="1" ht="21.75" customHeight="1" hidden="1" thickBot="1" thickTop="1">
      <c r="A35" s="74"/>
      <c r="B35" s="104">
        <f>IF(B34&gt;C34,1,0)</f>
        <v>0</v>
      </c>
      <c r="C35" s="104">
        <f>IF(C34&gt;B34,1,0)</f>
        <v>0</v>
      </c>
      <c r="D35" s="104">
        <f>IF(D34&gt;E34,1,0)</f>
        <v>0</v>
      </c>
      <c r="E35" s="104">
        <f>IF(E34&gt;D34,1,0)</f>
        <v>0</v>
      </c>
      <c r="F35" s="104">
        <f>IF(F34&gt;G34,1,0)</f>
        <v>1</v>
      </c>
      <c r="G35" s="104">
        <f>IF(G34&gt;F34,1,0)</f>
        <v>0</v>
      </c>
      <c r="H35" s="104">
        <f>IF(H34&gt;I34,1,0)</f>
        <v>0</v>
      </c>
      <c r="I35" s="104">
        <f>IF(I34&gt;H34,1,0)</f>
        <v>1</v>
      </c>
      <c r="J35" s="104">
        <f>IF(J34&gt;K34,1,0)</f>
        <v>1</v>
      </c>
      <c r="K35" s="104">
        <f>IF(K34&gt;J34,1,0)</f>
        <v>0</v>
      </c>
      <c r="L35" s="104">
        <f>IF(L34&gt;M34,1,0)</f>
        <v>0</v>
      </c>
      <c r="M35" s="104">
        <f>IF(M34&gt;L34,1,0)</f>
        <v>1</v>
      </c>
      <c r="N35" s="104">
        <f>IF(N34&gt;O34,1,0)</f>
        <v>1</v>
      </c>
      <c r="O35" s="104">
        <f>IF(O34&gt;N34,1,0)</f>
        <v>0</v>
      </c>
      <c r="P35" s="104">
        <f>IF(P34&gt;Q34,1,0)</f>
        <v>1</v>
      </c>
      <c r="Q35" s="104">
        <f>IF(Q34&gt;P34,1,0)</f>
        <v>0</v>
      </c>
      <c r="R35" s="101"/>
      <c r="S35" s="66"/>
      <c r="T35" s="66"/>
      <c r="U35" s="111"/>
      <c r="V35" s="117"/>
    </row>
    <row r="36" spans="1:22" ht="19.5" customHeight="1" thickBot="1" thickTop="1">
      <c r="A36" s="98"/>
      <c r="B36" s="88" t="s">
        <v>23</v>
      </c>
      <c r="C36" s="89" t="s">
        <v>24</v>
      </c>
      <c r="D36" s="88" t="s">
        <v>11</v>
      </c>
      <c r="E36" s="89" t="s">
        <v>22</v>
      </c>
      <c r="F36" s="88" t="s">
        <v>25</v>
      </c>
      <c r="G36" s="89" t="s">
        <v>10</v>
      </c>
      <c r="H36" s="92" t="s">
        <v>10</v>
      </c>
      <c r="I36" s="94" t="s">
        <v>23</v>
      </c>
      <c r="J36" s="92" t="s">
        <v>43</v>
      </c>
      <c r="K36" s="94" t="s">
        <v>22</v>
      </c>
      <c r="L36" s="82" t="s">
        <v>43</v>
      </c>
      <c r="M36" s="119" t="s">
        <v>55</v>
      </c>
      <c r="N36" s="82" t="s">
        <v>44</v>
      </c>
      <c r="O36" s="83" t="s">
        <v>27</v>
      </c>
      <c r="P36" s="82" t="s">
        <v>42</v>
      </c>
      <c r="Q36" s="83" t="s">
        <v>24</v>
      </c>
      <c r="R36" s="99"/>
      <c r="S36" s="66" t="s">
        <v>41</v>
      </c>
      <c r="T36" s="66"/>
      <c r="U36" s="118"/>
      <c r="V36" s="71"/>
    </row>
    <row r="37" spans="1:22" s="103" customFormat="1" ht="21.75" customHeight="1" thickBot="1" thickTop="1">
      <c r="A37" s="74"/>
      <c r="B37" s="100">
        <v>196</v>
      </c>
      <c r="C37" s="100">
        <v>220</v>
      </c>
      <c r="D37" s="100">
        <v>221</v>
      </c>
      <c r="E37" s="100">
        <v>203</v>
      </c>
      <c r="F37" s="100">
        <v>214</v>
      </c>
      <c r="G37" s="100">
        <v>218</v>
      </c>
      <c r="H37" s="100">
        <v>6</v>
      </c>
      <c r="I37" s="100">
        <v>2</v>
      </c>
      <c r="J37" s="100">
        <v>5</v>
      </c>
      <c r="K37" s="100">
        <v>3</v>
      </c>
      <c r="L37" s="100">
        <v>5</v>
      </c>
      <c r="M37" s="100">
        <v>1</v>
      </c>
      <c r="N37" s="100">
        <v>2</v>
      </c>
      <c r="O37" s="85">
        <v>6</v>
      </c>
      <c r="P37" s="100">
        <v>6</v>
      </c>
      <c r="Q37" s="100">
        <v>0</v>
      </c>
      <c r="R37" s="101"/>
      <c r="S37" s="66"/>
      <c r="T37" s="66"/>
      <c r="U37" s="111"/>
      <c r="V37" s="111"/>
    </row>
    <row r="38" spans="1:22" s="103" customFormat="1" ht="21.75" customHeight="1" hidden="1" thickBot="1" thickTop="1">
      <c r="A38" s="74"/>
      <c r="B38" s="104">
        <f>IF(B37&gt;C37,1,0)</f>
        <v>0</v>
      </c>
      <c r="C38" s="104">
        <f>IF(C37&gt;B37,1,0)</f>
        <v>1</v>
      </c>
      <c r="D38" s="104">
        <f>IF(D37&gt;E37,1,0)</f>
        <v>1</v>
      </c>
      <c r="E38" s="104">
        <f>IF(E37&gt;D37,1,0)</f>
        <v>0</v>
      </c>
      <c r="F38" s="104">
        <f>IF(F37&gt;G37,1,0)</f>
        <v>0</v>
      </c>
      <c r="G38" s="104">
        <f>IF(G37&gt;F37,1,0)</f>
        <v>1</v>
      </c>
      <c r="H38" s="104">
        <f>IF(H37&gt;I37,1,0)</f>
        <v>1</v>
      </c>
      <c r="I38" s="104">
        <f>IF(I37&gt;H37,1,0)</f>
        <v>0</v>
      </c>
      <c r="J38" s="104">
        <f>IF(J37&gt;K37,1,0)</f>
        <v>1</v>
      </c>
      <c r="K38" s="104">
        <f>IF(K37&gt;J37,1,0)</f>
        <v>0</v>
      </c>
      <c r="L38" s="104">
        <f>IF(L37&gt;M37,1,0)</f>
        <v>1</v>
      </c>
      <c r="M38" s="104">
        <f>IF(M37&gt;L37,1,0)</f>
        <v>0</v>
      </c>
      <c r="N38" s="104">
        <f>IF(N37&gt;O37,1,0)</f>
        <v>0</v>
      </c>
      <c r="O38" s="104">
        <f>IF(O37&gt;N37,1,0)</f>
        <v>1</v>
      </c>
      <c r="P38" s="104">
        <f>IF(P37&gt;Q37,1,0)</f>
        <v>1</v>
      </c>
      <c r="Q38" s="104">
        <f>IF(Q37&gt;P37,1,0)</f>
        <v>0</v>
      </c>
      <c r="R38" s="101"/>
      <c r="S38" s="66"/>
      <c r="T38" s="66"/>
      <c r="U38" s="111"/>
      <c r="V38" s="111"/>
    </row>
    <row r="39" spans="1:22" ht="19.5" customHeight="1" thickBot="1" thickTop="1">
      <c r="A39" s="98"/>
      <c r="B39" s="120" t="s">
        <v>45</v>
      </c>
      <c r="C39" s="121"/>
      <c r="D39" s="120" t="s">
        <v>31</v>
      </c>
      <c r="E39" s="121"/>
      <c r="F39" s="122" t="s">
        <v>31</v>
      </c>
      <c r="G39" s="123"/>
      <c r="H39" s="122" t="s">
        <v>45</v>
      </c>
      <c r="I39" s="123"/>
      <c r="J39" s="122" t="s">
        <v>46</v>
      </c>
      <c r="K39" s="123"/>
      <c r="L39" s="124" t="s">
        <v>31</v>
      </c>
      <c r="M39" s="125"/>
      <c r="N39" s="126" t="s">
        <v>31</v>
      </c>
      <c r="O39" s="127"/>
      <c r="P39" s="128" t="s">
        <v>45</v>
      </c>
      <c r="Q39" s="129"/>
      <c r="R39" s="99"/>
      <c r="S39" s="66" t="s">
        <v>48</v>
      </c>
      <c r="T39" s="66"/>
      <c r="U39" s="118"/>
      <c r="V39" s="71"/>
    </row>
    <row r="40" spans="1:22" s="103" customFormat="1" ht="21.75" customHeight="1" thickBot="1" thickTop="1">
      <c r="A40" s="74"/>
      <c r="B40" s="130" t="str">
        <f>+'points ET CLASSEMENT'!B9</f>
        <v>EPERNON</v>
      </c>
      <c r="C40" s="130" t="str">
        <f>+'points ET CLASSEMENT'!B10</f>
        <v>ILLIERS</v>
      </c>
      <c r="D40" s="130" t="str">
        <f>+'points ET CLASSEMENT'!B7</f>
        <v>N.LE ROI</v>
      </c>
      <c r="E40" s="130" t="str">
        <f>+'points ET CLASSEMENT'!B8</f>
        <v>VOVES</v>
      </c>
      <c r="F40" s="131" t="str">
        <f>+'points ET CLASSEMENT'!B15</f>
        <v>LEVES</v>
      </c>
      <c r="G40" s="132" t="str">
        <f>+'points ET CLASSEMENT'!B16</f>
        <v>VOVES</v>
      </c>
      <c r="H40" s="131" t="str">
        <f>+'points ET CLASSEMENT'!B17</f>
        <v>ARROU</v>
      </c>
      <c r="I40" s="132" t="str">
        <f>+'points ET CLASSEMENT'!B18</f>
        <v>AUNEAU</v>
      </c>
      <c r="J40" s="131" t="str">
        <f>+'points ET CLASSEMENT'!B19</f>
        <v>N.LE ROI</v>
      </c>
      <c r="K40" s="132" t="str">
        <f>+'points ET CLASSEMENT'!B20</f>
        <v>ILLIERS</v>
      </c>
      <c r="L40" s="133" t="str">
        <f>+'points ET CLASSEMENT'!B25</f>
        <v>AUNEAU</v>
      </c>
      <c r="M40" s="134" t="str">
        <f>+'points ET CLASSEMENT'!B26</f>
        <v>VOVES</v>
      </c>
      <c r="N40" s="135" t="str">
        <f>+'points ET CLASSEMENT'!B31</f>
        <v>AUNEAU</v>
      </c>
      <c r="O40" s="136" t="str">
        <f>+'points ET CLASSEMENT'!B32</f>
        <v>N.LE ROI</v>
      </c>
      <c r="P40" s="135" t="str">
        <f>+'points ET CLASSEMENT'!B33</f>
        <v>VOVES G</v>
      </c>
      <c r="Q40" s="136" t="str">
        <f>+'points ET CLASSEMENT'!B34</f>
        <v>ILLIERS 2</v>
      </c>
      <c r="R40" s="101"/>
      <c r="S40" s="66"/>
      <c r="T40" s="66"/>
      <c r="U40" s="111"/>
      <c r="V40" s="111"/>
    </row>
    <row r="41" spans="1:21" s="141" customFormat="1" ht="21.75" customHeight="1" thickBot="1" thickTop="1">
      <c r="A41" s="137"/>
      <c r="B41" s="138">
        <v>226</v>
      </c>
      <c r="C41" s="138">
        <v>201</v>
      </c>
      <c r="D41" s="138">
        <v>214</v>
      </c>
      <c r="E41" s="138">
        <v>216</v>
      </c>
      <c r="F41" s="138">
        <v>4</v>
      </c>
      <c r="G41" s="138">
        <v>5</v>
      </c>
      <c r="H41" s="138">
        <v>4</v>
      </c>
      <c r="I41" s="138">
        <v>5</v>
      </c>
      <c r="J41" s="138">
        <v>2</v>
      </c>
      <c r="K41" s="138">
        <v>6</v>
      </c>
      <c r="L41" s="138">
        <v>4</v>
      </c>
      <c r="M41" s="138">
        <v>5</v>
      </c>
      <c r="N41" s="139">
        <v>6</v>
      </c>
      <c r="O41" s="139">
        <v>0</v>
      </c>
      <c r="P41" s="139">
        <v>5</v>
      </c>
      <c r="Q41" s="139">
        <v>4</v>
      </c>
      <c r="R41" s="140"/>
      <c r="S41" s="66"/>
      <c r="T41" s="66"/>
      <c r="U41" s="66"/>
    </row>
    <row r="42" spans="1:21" s="141" customFormat="1" ht="21.75" customHeight="1" thickBot="1" thickTop="1">
      <c r="A42" s="137"/>
      <c r="B42" s="104">
        <f>IF(B41&gt;C41,1,0)</f>
        <v>1</v>
      </c>
      <c r="C42" s="104">
        <f>IF(C41&gt;B41,1,0)</f>
        <v>0</v>
      </c>
      <c r="D42" s="104">
        <f>IF(D41&gt;E41,1,0)</f>
        <v>0</v>
      </c>
      <c r="E42" s="104">
        <f>IF(E41&gt;D41,1,0)</f>
        <v>1</v>
      </c>
      <c r="F42" s="104">
        <f>IF(F41&gt;G41,1,0)</f>
        <v>0</v>
      </c>
      <c r="G42" s="104">
        <f>IF(G41&gt;F41,1,0)</f>
        <v>1</v>
      </c>
      <c r="H42" s="104">
        <f>IF(H41&gt;I41,1,0)</f>
        <v>0</v>
      </c>
      <c r="I42" s="104">
        <f>IF(I41&gt;H41,1,0)</f>
        <v>1</v>
      </c>
      <c r="J42" s="104">
        <f>IF(J41&gt;K41,1,0)</f>
        <v>0</v>
      </c>
      <c r="K42" s="104">
        <f>IF(K41&gt;J41,1,0)</f>
        <v>1</v>
      </c>
      <c r="L42" s="104">
        <f>IF(L41&gt;M41,1,0)</f>
        <v>0</v>
      </c>
      <c r="M42" s="104">
        <f>IF(M41&gt;L41,1,0)</f>
        <v>1</v>
      </c>
      <c r="N42" s="104">
        <f>IF(N41&gt;O41,1,0)</f>
        <v>1</v>
      </c>
      <c r="O42" s="104">
        <f>IF(O41&gt;N41,1,0)</f>
        <v>0</v>
      </c>
      <c r="P42" s="104">
        <f>IF(P41&gt;Q41,1,0)</f>
        <v>1</v>
      </c>
      <c r="Q42" s="104">
        <f>IF(Q41&gt;P41,1,0)</f>
        <v>0</v>
      </c>
      <c r="R42" s="140"/>
      <c r="S42" s="66"/>
      <c r="T42" s="66"/>
      <c r="U42" s="66"/>
    </row>
    <row r="43" spans="2:21" ht="21.75" customHeight="1" thickBot="1" thickTop="1">
      <c r="B43" s="66" t="s">
        <v>12</v>
      </c>
      <c r="C43" s="142" t="s">
        <v>12</v>
      </c>
      <c r="D43" s="143" t="s">
        <v>12</v>
      </c>
      <c r="E43" s="144"/>
      <c r="G43" s="145" t="s">
        <v>12</v>
      </c>
      <c r="H43" s="146" t="s">
        <v>12</v>
      </c>
      <c r="J43" s="147" t="s">
        <v>12</v>
      </c>
      <c r="K43" s="125" t="s">
        <v>12</v>
      </c>
      <c r="N43" s="148" t="s">
        <v>12</v>
      </c>
      <c r="O43" s="127" t="s">
        <v>12</v>
      </c>
      <c r="R43" s="118"/>
      <c r="S43" s="66" t="s">
        <v>49</v>
      </c>
      <c r="T43" s="66"/>
      <c r="U43" s="66"/>
    </row>
    <row r="44" spans="3:21" s="72" customFormat="1" ht="19.5" customHeight="1" thickBot="1" thickTop="1">
      <c r="C44" s="149" t="str">
        <f>+'points ET CLASSEMENT'!B5</f>
        <v>COURVILLE</v>
      </c>
      <c r="D44" s="150" t="str">
        <f>+'points ET CLASSEMENT'!B6</f>
        <v>CHARTRES</v>
      </c>
      <c r="E44" s="66"/>
      <c r="G44" s="131" t="str">
        <f>+'points ET CLASSEMENT'!B13</f>
        <v>COURVILLE</v>
      </c>
      <c r="H44" s="132" t="str">
        <f>+'points ET CLASSEMENT'!B14</f>
        <v>CHARTRES</v>
      </c>
      <c r="J44" s="133" t="str">
        <f>+'points ET CLASSEMENT'!B23</f>
        <v>EPERNON</v>
      </c>
      <c r="K44" s="134" t="str">
        <f>+'points ET CLASSEMENT'!B24</f>
        <v>CHARTRES</v>
      </c>
      <c r="N44" s="151" t="str">
        <f>+'points ET CLASSEMENT'!B29</f>
        <v>CHARTRES </v>
      </c>
      <c r="O44" s="152" t="str">
        <f>+'points ET CLASSEMENT'!B30</f>
        <v>VOVES F</v>
      </c>
      <c r="R44" s="99"/>
      <c r="S44" s="66"/>
      <c r="T44" s="66"/>
      <c r="U44" s="66"/>
    </row>
    <row r="45" spans="2:21" s="153" customFormat="1" ht="20.25" customHeight="1" thickBot="1" thickTop="1">
      <c r="B45" s="154"/>
      <c r="C45" s="138">
        <v>226</v>
      </c>
      <c r="D45" s="138">
        <v>217</v>
      </c>
      <c r="E45" s="155"/>
      <c r="G45" s="138">
        <v>4</v>
      </c>
      <c r="H45" s="138">
        <v>5</v>
      </c>
      <c r="J45" s="138">
        <v>4</v>
      </c>
      <c r="K45" s="138">
        <v>5</v>
      </c>
      <c r="N45" s="139">
        <v>5</v>
      </c>
      <c r="O45" s="139">
        <v>1</v>
      </c>
      <c r="R45" s="156"/>
      <c r="S45" s="66"/>
      <c r="T45" s="66"/>
      <c r="U45" s="154"/>
    </row>
    <row r="46" spans="2:21" s="153" customFormat="1" ht="20.25" customHeight="1" thickTop="1">
      <c r="B46" s="154"/>
      <c r="C46" s="104">
        <f>IF(C45&gt;D45,1,0)</f>
        <v>1</v>
      </c>
      <c r="D46" s="104">
        <f>IF(D45&gt;C45,1,0)</f>
        <v>0</v>
      </c>
      <c r="E46" s="155"/>
      <c r="G46" s="104">
        <f>IF(G45&gt;H45,1,0)</f>
        <v>0</v>
      </c>
      <c r="H46" s="104">
        <f>IF(H45&gt;G45,1,0)</f>
        <v>1</v>
      </c>
      <c r="J46" s="104">
        <f>IF(J45&gt;K45,1,0)</f>
        <v>0</v>
      </c>
      <c r="K46" s="104">
        <f>IF(K45&gt;J45,1,0)</f>
        <v>1</v>
      </c>
      <c r="N46" s="104">
        <f>IF(N45&gt;O45,1,0)</f>
        <v>1</v>
      </c>
      <c r="O46" s="104">
        <f>IF(O45&gt;N45,1,0)</f>
        <v>0</v>
      </c>
      <c r="R46" s="156"/>
      <c r="S46" s="66"/>
      <c r="T46" s="66"/>
      <c r="U46" s="154"/>
    </row>
    <row r="47" spans="2:21" ht="20.25" customHeight="1">
      <c r="B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40"/>
      <c r="R47" s="140"/>
      <c r="S47" s="66"/>
      <c r="T47" s="66"/>
      <c r="U47" s="66"/>
    </row>
    <row r="48" spans="2:21" s="72" customFormat="1" ht="20.25" customHeight="1">
      <c r="B48" s="157"/>
      <c r="C48" s="66"/>
      <c r="D48" s="158" t="s">
        <v>29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40"/>
      <c r="R48" s="99"/>
      <c r="S48" s="66"/>
      <c r="T48" s="66"/>
      <c r="U48" s="66"/>
    </row>
    <row r="49" spans="2:21" s="153" customFormat="1" ht="20.25" customHeight="1">
      <c r="B49" s="66"/>
      <c r="C49" s="65" t="s">
        <v>3</v>
      </c>
      <c r="D49" s="159" t="str">
        <f>+C44</f>
        <v>COURVILLE</v>
      </c>
      <c r="E49" s="66"/>
      <c r="F49" s="65" t="s">
        <v>3</v>
      </c>
      <c r="G49" s="160" t="str">
        <f>+H44</f>
        <v>CHARTRES</v>
      </c>
      <c r="H49" s="66"/>
      <c r="I49" s="65" t="s">
        <v>3</v>
      </c>
      <c r="J49" s="161" t="str">
        <f>+K44</f>
        <v>CHARTRES</v>
      </c>
      <c r="K49" s="66"/>
      <c r="L49" s="65" t="s">
        <v>3</v>
      </c>
      <c r="M49" s="162" t="str">
        <f>+N44</f>
        <v>CHARTRES </v>
      </c>
      <c r="N49" s="163"/>
      <c r="O49" s="66"/>
      <c r="P49" s="66"/>
      <c r="Q49" s="63"/>
      <c r="R49" s="156"/>
      <c r="S49" s="66"/>
      <c r="T49" s="66"/>
      <c r="U49" s="154"/>
    </row>
    <row r="50" spans="2:20" s="157" customFormat="1" ht="20.25" customHeight="1">
      <c r="B50" s="66"/>
      <c r="C50" s="65" t="s">
        <v>4</v>
      </c>
      <c r="D50" s="164" t="str">
        <f>+D44</f>
        <v>CHARTRES</v>
      </c>
      <c r="E50" s="66"/>
      <c r="F50" s="65" t="s">
        <v>4</v>
      </c>
      <c r="G50" s="160" t="str">
        <f>+G44</f>
        <v>COURVILLE</v>
      </c>
      <c r="H50" s="66"/>
      <c r="I50" s="65" t="s">
        <v>4</v>
      </c>
      <c r="J50" s="161" t="str">
        <f>+J44</f>
        <v>EPERNON</v>
      </c>
      <c r="K50" s="66"/>
      <c r="L50" s="65" t="s">
        <v>4</v>
      </c>
      <c r="M50" s="162" t="str">
        <f>+O44</f>
        <v>VOVES F</v>
      </c>
      <c r="N50" s="163"/>
      <c r="O50" s="66"/>
      <c r="P50" s="66"/>
      <c r="Q50" s="63"/>
      <c r="R50" s="140"/>
      <c r="S50" s="66"/>
      <c r="T50" s="66"/>
    </row>
    <row r="51" spans="2:20" s="157" customFormat="1" ht="20.25" customHeight="1">
      <c r="B51" s="66"/>
      <c r="C51" s="65" t="s">
        <v>6</v>
      </c>
      <c r="D51" s="164" t="str">
        <f>+E40</f>
        <v>VOVES</v>
      </c>
      <c r="E51" s="66"/>
      <c r="F51" s="65" t="s">
        <v>6</v>
      </c>
      <c r="G51" s="160" t="str">
        <f>+G40</f>
        <v>VOVES</v>
      </c>
      <c r="H51" s="66"/>
      <c r="I51" s="65" t="s">
        <v>6</v>
      </c>
      <c r="J51" s="161" t="str">
        <f>+M40</f>
        <v>VOVES</v>
      </c>
      <c r="K51" s="66"/>
      <c r="L51" s="65" t="s">
        <v>6</v>
      </c>
      <c r="M51" s="162" t="str">
        <f>+N40</f>
        <v>AUNEAU</v>
      </c>
      <c r="N51" s="163"/>
      <c r="O51" s="66"/>
      <c r="P51" s="66"/>
      <c r="Q51" s="63"/>
      <c r="R51" s="140"/>
      <c r="S51" s="66"/>
      <c r="T51" s="66"/>
    </row>
    <row r="52" spans="3:20" ht="17.25" customHeight="1">
      <c r="C52" s="65" t="s">
        <v>8</v>
      </c>
      <c r="D52" s="164" t="str">
        <f>+D40</f>
        <v>N.LE ROI</v>
      </c>
      <c r="E52" s="63"/>
      <c r="F52" s="65" t="s">
        <v>8</v>
      </c>
      <c r="G52" s="160" t="str">
        <f>+F40</f>
        <v>LEVES</v>
      </c>
      <c r="I52" s="65" t="s">
        <v>8</v>
      </c>
      <c r="J52" s="161" t="str">
        <f>+L40</f>
        <v>AUNEAU</v>
      </c>
      <c r="L52" s="65" t="s">
        <v>8</v>
      </c>
      <c r="M52" s="162" t="str">
        <f>+O40</f>
        <v>N.LE ROI</v>
      </c>
      <c r="N52" s="163"/>
      <c r="O52" s="66"/>
      <c r="P52" s="66"/>
      <c r="S52" s="66"/>
      <c r="T52" s="66"/>
    </row>
    <row r="53" spans="3:16" ht="17.25" customHeight="1">
      <c r="C53" s="65" t="s">
        <v>9</v>
      </c>
      <c r="D53" s="165" t="str">
        <f>+B40</f>
        <v>EPERNON</v>
      </c>
      <c r="F53" s="65" t="s">
        <v>9</v>
      </c>
      <c r="G53" s="160" t="str">
        <f>+I40</f>
        <v>AUNEAU</v>
      </c>
      <c r="I53" s="166"/>
      <c r="J53" s="99"/>
      <c r="L53" s="65" t="s">
        <v>9</v>
      </c>
      <c r="M53" s="162" t="str">
        <f>+P40</f>
        <v>VOVES G</v>
      </c>
      <c r="N53" s="163"/>
      <c r="O53" s="66"/>
      <c r="P53" s="66"/>
    </row>
    <row r="54" spans="3:16" ht="17.25" customHeight="1">
      <c r="C54" s="65" t="s">
        <v>7</v>
      </c>
      <c r="D54" s="165" t="str">
        <f>+C40</f>
        <v>ILLIERS</v>
      </c>
      <c r="F54" s="65" t="s">
        <v>7</v>
      </c>
      <c r="G54" s="160" t="str">
        <f>+H40</f>
        <v>ARROU</v>
      </c>
      <c r="L54" s="65" t="s">
        <v>7</v>
      </c>
      <c r="M54" s="162" t="str">
        <f>+Q40</f>
        <v>ILLIERS 2</v>
      </c>
      <c r="N54" s="163"/>
      <c r="O54" s="66"/>
      <c r="P54" s="66"/>
    </row>
    <row r="55" spans="3:16" ht="17.25" customHeight="1">
      <c r="C55" s="65" t="s">
        <v>5</v>
      </c>
      <c r="D55" s="165"/>
      <c r="F55" s="65" t="s">
        <v>5</v>
      </c>
      <c r="G55" s="160" t="str">
        <f>+K40</f>
        <v>ILLIERS</v>
      </c>
      <c r="L55" s="65" t="s">
        <v>5</v>
      </c>
      <c r="M55" s="162" t="str">
        <f>+'points ET CLASSEMENT'!B35</f>
        <v>ILLIERS 1</v>
      </c>
      <c r="N55" s="163"/>
      <c r="O55" s="66"/>
      <c r="P55" s="66"/>
    </row>
    <row r="56" spans="6:16" ht="17.25" customHeight="1">
      <c r="F56" s="166" t="s">
        <v>21</v>
      </c>
      <c r="G56" s="160" t="str">
        <f>+J40</f>
        <v>N.LE ROI</v>
      </c>
      <c r="L56" s="65"/>
      <c r="M56" s="118"/>
      <c r="O56" s="66"/>
      <c r="P56" s="66"/>
    </row>
    <row r="57" ht="17.25" customHeight="1"/>
    <row r="58" ht="17.25" customHeight="1"/>
    <row r="59" ht="17.25" customHeight="1"/>
    <row r="60" spans="2:19" ht="12.75">
      <c r="B60" s="63"/>
      <c r="E60" s="63"/>
      <c r="F60" s="63"/>
      <c r="G60" s="63"/>
      <c r="H60" s="63"/>
      <c r="I60" s="63"/>
      <c r="J60" s="63"/>
      <c r="K60" s="63"/>
      <c r="L60" s="63"/>
      <c r="M60" s="63"/>
      <c r="N60" s="167"/>
      <c r="O60" s="167"/>
      <c r="R60" s="63"/>
      <c r="S60" s="63"/>
    </row>
    <row r="61" spans="2:19" ht="12.75">
      <c r="B61" s="63"/>
      <c r="D61" s="167"/>
      <c r="E61" s="167"/>
      <c r="F61" s="167"/>
      <c r="G61" s="167"/>
      <c r="H61" s="72"/>
      <c r="I61" s="63"/>
      <c r="J61" s="63"/>
      <c r="K61" s="63"/>
      <c r="L61" s="63"/>
      <c r="M61" s="63"/>
      <c r="N61" s="167"/>
      <c r="O61" s="167"/>
      <c r="R61" s="63"/>
      <c r="S61" s="63"/>
    </row>
    <row r="62" spans="2:19" ht="12.75">
      <c r="B62" s="63"/>
      <c r="D62" s="167"/>
      <c r="E62" s="167"/>
      <c r="F62" s="167"/>
      <c r="G62" s="167"/>
      <c r="H62" s="72"/>
      <c r="I62" s="63"/>
      <c r="J62" s="63"/>
      <c r="K62" s="63"/>
      <c r="L62" s="63"/>
      <c r="M62" s="63"/>
      <c r="N62" s="167"/>
      <c r="O62" s="167"/>
      <c r="R62" s="63"/>
      <c r="S62" s="63"/>
    </row>
    <row r="63" spans="2:19" ht="12.75">
      <c r="B63" s="63"/>
      <c r="D63" s="167"/>
      <c r="E63" s="167"/>
      <c r="F63" s="167"/>
      <c r="G63" s="167"/>
      <c r="H63" s="72"/>
      <c r="I63" s="63"/>
      <c r="J63" s="63"/>
      <c r="K63" s="63"/>
      <c r="L63" s="63"/>
      <c r="M63" s="63"/>
      <c r="N63" s="167"/>
      <c r="O63" s="167"/>
      <c r="R63" s="63"/>
      <c r="S63" s="63"/>
    </row>
    <row r="64" spans="4:15" ht="12.75">
      <c r="D64" s="167"/>
      <c r="E64" s="167"/>
      <c r="F64" s="167"/>
      <c r="G64" s="167"/>
      <c r="H64" s="72"/>
      <c r="I64" s="63"/>
      <c r="J64" s="63"/>
      <c r="K64" s="63"/>
      <c r="L64" s="63"/>
      <c r="M64" s="63"/>
      <c r="N64" s="167"/>
      <c r="O64" s="167"/>
    </row>
    <row r="65" spans="3:15" ht="12.75">
      <c r="C65" s="167"/>
      <c r="D65" s="167"/>
      <c r="E65" s="167"/>
      <c r="F65" s="167"/>
      <c r="G65" s="167"/>
      <c r="H65" s="72"/>
      <c r="I65" s="63"/>
      <c r="J65" s="63"/>
      <c r="K65" s="63"/>
      <c r="L65" s="63"/>
      <c r="M65" s="63"/>
      <c r="N65" s="167"/>
      <c r="O65" s="167"/>
    </row>
    <row r="66" spans="2:15" ht="12.75">
      <c r="B66" s="63"/>
      <c r="C66" s="167"/>
      <c r="D66" s="167"/>
      <c r="E66" s="167"/>
      <c r="F66" s="167"/>
      <c r="G66" s="167"/>
      <c r="H66" s="72"/>
      <c r="I66" s="63"/>
      <c r="J66" s="63"/>
      <c r="K66" s="63"/>
      <c r="N66" s="167"/>
      <c r="O66" s="167"/>
    </row>
    <row r="67" spans="2:15" ht="12.75">
      <c r="B67" s="63"/>
      <c r="C67" s="167"/>
      <c r="D67" s="167"/>
      <c r="E67" s="167"/>
      <c r="F67" s="167"/>
      <c r="G67" s="167"/>
      <c r="H67" s="72"/>
      <c r="I67" s="63"/>
      <c r="J67" s="63"/>
      <c r="K67" s="63"/>
      <c r="N67" s="167"/>
      <c r="O67" s="167"/>
    </row>
    <row r="68" spans="2:19" ht="12.75">
      <c r="B68" s="63"/>
      <c r="C68" s="167"/>
      <c r="D68" s="167"/>
      <c r="E68" s="167"/>
      <c r="F68" s="167"/>
      <c r="G68" s="167"/>
      <c r="H68" s="167"/>
      <c r="N68" s="167"/>
      <c r="O68" s="167"/>
      <c r="R68" s="118"/>
      <c r="S68" s="118"/>
    </row>
    <row r="69" spans="3:19" s="71" customFormat="1" ht="20.25">
      <c r="C69" s="167"/>
      <c r="F69" s="167"/>
      <c r="G69" s="167"/>
      <c r="H69" s="118"/>
      <c r="I69" s="118"/>
      <c r="J69" s="118"/>
      <c r="K69" s="118"/>
      <c r="L69" s="118"/>
      <c r="M69" s="118"/>
      <c r="N69" s="167"/>
      <c r="O69" s="167"/>
      <c r="R69" s="101"/>
      <c r="S69" s="101"/>
    </row>
    <row r="70" spans="3:19" s="71" customFormat="1" ht="12.75">
      <c r="C70" s="167"/>
      <c r="F70" s="167"/>
      <c r="G70" s="167"/>
      <c r="J70" s="118"/>
      <c r="K70" s="118"/>
      <c r="L70" s="118"/>
      <c r="M70" s="118"/>
      <c r="N70" s="167"/>
      <c r="O70" s="167"/>
      <c r="Q70" s="168"/>
      <c r="S70" s="169"/>
    </row>
    <row r="71" spans="3:19" s="71" customFormat="1" ht="20.25">
      <c r="C71" s="167"/>
      <c r="F71" s="167"/>
      <c r="G71" s="167"/>
      <c r="J71" s="101"/>
      <c r="K71" s="101"/>
      <c r="L71" s="101"/>
      <c r="M71" s="101"/>
      <c r="N71" s="167"/>
      <c r="O71" s="167"/>
      <c r="Q71" s="101"/>
      <c r="S71" s="169"/>
    </row>
    <row r="72" spans="3:19" s="71" customFormat="1" ht="12.75">
      <c r="C72" s="167"/>
      <c r="D72" s="167"/>
      <c r="E72" s="167"/>
      <c r="L72" s="99"/>
      <c r="M72" s="99"/>
      <c r="N72" s="167"/>
      <c r="O72" s="167"/>
      <c r="Q72" s="168"/>
      <c r="S72" s="169"/>
    </row>
    <row r="73" spans="3:19" s="71" customFormat="1" ht="20.25">
      <c r="C73" s="167"/>
      <c r="F73" s="167"/>
      <c r="G73" s="167"/>
      <c r="L73" s="101"/>
      <c r="M73" s="101"/>
      <c r="N73" s="167"/>
      <c r="O73" s="167"/>
      <c r="Q73" s="101"/>
      <c r="S73" s="169"/>
    </row>
    <row r="74" spans="2:19" s="71" customFormat="1" ht="12.75">
      <c r="B74" s="99"/>
      <c r="C74" s="167"/>
      <c r="F74" s="167"/>
      <c r="G74" s="167"/>
      <c r="H74" s="99"/>
      <c r="I74" s="99"/>
      <c r="J74" s="99"/>
      <c r="K74" s="99"/>
      <c r="L74" s="99"/>
      <c r="M74" s="99"/>
      <c r="N74" s="167"/>
      <c r="O74" s="167"/>
      <c r="Q74" s="168"/>
      <c r="S74" s="169"/>
    </row>
    <row r="75" spans="2:19" s="71" customFormat="1" ht="20.25">
      <c r="B75" s="101"/>
      <c r="C75" s="167"/>
      <c r="F75" s="167"/>
      <c r="G75" s="167"/>
      <c r="H75" s="101"/>
      <c r="I75" s="101"/>
      <c r="J75" s="101"/>
      <c r="K75" s="101"/>
      <c r="L75" s="101"/>
      <c r="M75" s="101"/>
      <c r="N75" s="167"/>
      <c r="O75" s="167"/>
      <c r="Q75" s="101"/>
      <c r="S75" s="169"/>
    </row>
    <row r="76" spans="2:19" s="71" customFormat="1" ht="12.75">
      <c r="B76" s="118"/>
      <c r="C76" s="167"/>
      <c r="D76" s="167"/>
      <c r="E76" s="167"/>
      <c r="F76" s="118"/>
      <c r="G76" s="118"/>
      <c r="H76" s="118"/>
      <c r="I76" s="118"/>
      <c r="J76" s="118"/>
      <c r="K76" s="118"/>
      <c r="L76" s="118"/>
      <c r="M76" s="118"/>
      <c r="N76" s="167"/>
      <c r="O76" s="167"/>
      <c r="Q76" s="168"/>
      <c r="S76" s="169"/>
    </row>
    <row r="77" spans="2:19" s="71" customFormat="1" ht="20.25">
      <c r="B77" s="118"/>
      <c r="C77" s="167"/>
      <c r="F77" s="167"/>
      <c r="G77" s="167"/>
      <c r="H77" s="118"/>
      <c r="I77" s="118"/>
      <c r="J77" s="118"/>
      <c r="K77" s="118"/>
      <c r="L77" s="118"/>
      <c r="M77" s="118"/>
      <c r="N77" s="167"/>
      <c r="O77" s="167"/>
      <c r="Q77" s="101"/>
      <c r="S77" s="169"/>
    </row>
    <row r="78" spans="2:19" s="71" customFormat="1" ht="20.25">
      <c r="B78" s="118"/>
      <c r="C78" s="167"/>
      <c r="F78" s="167"/>
      <c r="G78" s="167"/>
      <c r="H78" s="118"/>
      <c r="I78" s="118"/>
      <c r="J78" s="118"/>
      <c r="K78" s="118"/>
      <c r="L78" s="118"/>
      <c r="M78" s="118"/>
      <c r="N78" s="167"/>
      <c r="O78" s="167"/>
      <c r="Q78" s="101"/>
      <c r="S78" s="169"/>
    </row>
    <row r="79" spans="2:19" s="71" customFormat="1" ht="12.75">
      <c r="B79" s="118"/>
      <c r="C79" s="167"/>
      <c r="D79" s="167"/>
      <c r="E79" s="167"/>
      <c r="F79" s="118"/>
      <c r="G79" s="118"/>
      <c r="H79" s="118"/>
      <c r="I79" s="118"/>
      <c r="J79" s="118"/>
      <c r="K79" s="118"/>
      <c r="L79" s="118"/>
      <c r="M79" s="118"/>
      <c r="N79" s="167"/>
      <c r="O79" s="167"/>
      <c r="Q79" s="168"/>
      <c r="S79" s="169"/>
    </row>
    <row r="80" spans="2:19" s="71" customFormat="1" ht="20.25">
      <c r="B80" s="118"/>
      <c r="C80" s="167"/>
      <c r="D80" s="167"/>
      <c r="E80" s="118"/>
      <c r="F80" s="118"/>
      <c r="G80" s="118"/>
      <c r="H80" s="118"/>
      <c r="I80" s="118"/>
      <c r="J80" s="118"/>
      <c r="K80" s="118"/>
      <c r="L80" s="118"/>
      <c r="M80" s="118"/>
      <c r="N80" s="167"/>
      <c r="O80" s="167"/>
      <c r="Q80" s="101"/>
      <c r="S80" s="169"/>
    </row>
    <row r="81" spans="2:19" s="71" customFormat="1" ht="12.75">
      <c r="B81" s="118"/>
      <c r="C81" s="167"/>
      <c r="D81" s="167"/>
      <c r="E81" s="118"/>
      <c r="F81" s="118"/>
      <c r="G81" s="118"/>
      <c r="H81" s="118"/>
      <c r="I81" s="118"/>
      <c r="J81" s="118"/>
      <c r="K81" s="118"/>
      <c r="L81" s="118"/>
      <c r="M81" s="118"/>
      <c r="N81" s="167"/>
      <c r="O81" s="167"/>
      <c r="P81" s="168"/>
      <c r="Q81" s="168"/>
      <c r="S81" s="169"/>
    </row>
    <row r="82" spans="2:19" s="71" customFormat="1" ht="20.25">
      <c r="B82" s="118"/>
      <c r="C82" s="167"/>
      <c r="D82" s="167"/>
      <c r="E82" s="118"/>
      <c r="F82" s="118"/>
      <c r="G82" s="118"/>
      <c r="H82" s="118"/>
      <c r="I82" s="118"/>
      <c r="J82" s="118"/>
      <c r="K82" s="118"/>
      <c r="L82" s="118"/>
      <c r="M82" s="118"/>
      <c r="N82" s="167"/>
      <c r="O82" s="167"/>
      <c r="P82" s="101"/>
      <c r="Q82" s="101"/>
      <c r="S82" s="169"/>
    </row>
    <row r="83" spans="2:19" s="71" customFormat="1" ht="12.75">
      <c r="B83" s="118"/>
      <c r="C83" s="167"/>
      <c r="D83" s="167"/>
      <c r="E83" s="118"/>
      <c r="F83" s="118"/>
      <c r="G83" s="118"/>
      <c r="H83" s="118"/>
      <c r="I83" s="118"/>
      <c r="J83" s="118"/>
      <c r="K83" s="118"/>
      <c r="L83" s="118"/>
      <c r="M83" s="118"/>
      <c r="N83" s="167"/>
      <c r="O83" s="167"/>
      <c r="P83" s="99"/>
      <c r="Q83" s="99"/>
      <c r="S83" s="169"/>
    </row>
    <row r="84" spans="2:19" s="71" customFormat="1" ht="20.25">
      <c r="B84" s="118"/>
      <c r="C84" s="167"/>
      <c r="D84" s="167"/>
      <c r="E84" s="118"/>
      <c r="F84" s="118"/>
      <c r="G84" s="118"/>
      <c r="H84" s="118"/>
      <c r="I84" s="118"/>
      <c r="J84" s="118"/>
      <c r="K84" s="118"/>
      <c r="L84" s="118"/>
      <c r="M84" s="118"/>
      <c r="N84" s="167"/>
      <c r="O84" s="167"/>
      <c r="P84" s="101"/>
      <c r="Q84" s="101"/>
      <c r="S84" s="169"/>
    </row>
    <row r="85" spans="2:19" s="71" customFormat="1" ht="12.75">
      <c r="B85" s="118"/>
      <c r="C85" s="167"/>
      <c r="D85" s="167"/>
      <c r="E85" s="118"/>
      <c r="F85" s="118"/>
      <c r="G85" s="118"/>
      <c r="H85" s="118"/>
      <c r="I85" s="118"/>
      <c r="J85" s="118"/>
      <c r="K85" s="118"/>
      <c r="L85" s="118"/>
      <c r="M85" s="118"/>
      <c r="N85" s="167"/>
      <c r="O85" s="167"/>
      <c r="P85" s="99"/>
      <c r="Q85" s="99"/>
      <c r="S85" s="169"/>
    </row>
    <row r="86" spans="2:19" s="71" customFormat="1" ht="20.25">
      <c r="B86" s="118"/>
      <c r="C86" s="167"/>
      <c r="D86" s="167"/>
      <c r="E86" s="118"/>
      <c r="F86" s="118"/>
      <c r="G86" s="118"/>
      <c r="H86" s="118"/>
      <c r="I86" s="118"/>
      <c r="J86" s="118"/>
      <c r="K86" s="118"/>
      <c r="L86" s="118"/>
      <c r="M86" s="118"/>
      <c r="N86" s="167"/>
      <c r="O86" s="167"/>
      <c r="P86" s="101"/>
      <c r="Q86" s="101"/>
      <c r="S86" s="169"/>
    </row>
    <row r="87" spans="3:15" ht="12.75">
      <c r="C87" s="167"/>
      <c r="D87" s="167"/>
      <c r="N87" s="167"/>
      <c r="O87" s="167"/>
    </row>
    <row r="88" spans="3:15" ht="12.75">
      <c r="C88" s="167"/>
      <c r="D88" s="167"/>
      <c r="N88" s="167"/>
      <c r="O88" s="167"/>
    </row>
    <row r="89" spans="3:15" ht="12.75">
      <c r="C89" s="167"/>
      <c r="D89" s="167"/>
      <c r="N89" s="167"/>
      <c r="O89" s="167"/>
    </row>
    <row r="90" spans="3:15" ht="12.75">
      <c r="C90" s="167"/>
      <c r="D90" s="167"/>
      <c r="N90" s="167"/>
      <c r="O90" s="167"/>
    </row>
    <row r="91" spans="3:15" ht="12.75">
      <c r="C91" s="167"/>
      <c r="D91" s="167"/>
      <c r="N91" s="167"/>
      <c r="O91" s="167"/>
    </row>
    <row r="92" spans="3:15" ht="12.75">
      <c r="C92" s="167"/>
      <c r="D92" s="167"/>
      <c r="N92" s="167"/>
      <c r="O92" s="167"/>
    </row>
    <row r="93" spans="3:15" ht="12.75">
      <c r="C93" s="167"/>
      <c r="D93" s="167"/>
      <c r="N93" s="167"/>
      <c r="O93" s="167"/>
    </row>
    <row r="94" spans="14:15" ht="12.75">
      <c r="N94" s="167"/>
      <c r="O94" s="72"/>
    </row>
    <row r="95" spans="14:15" ht="12.75">
      <c r="N95" s="167"/>
      <c r="O95" s="72"/>
    </row>
    <row r="96" spans="14:15" ht="12.75">
      <c r="N96" s="167"/>
      <c r="O96" s="72"/>
    </row>
    <row r="97" spans="14:15" ht="12.75">
      <c r="N97" s="167"/>
      <c r="O97" s="72"/>
    </row>
    <row r="98" spans="14:15" ht="12.75">
      <c r="N98" s="167"/>
      <c r="O98" s="72"/>
    </row>
    <row r="99" spans="14:15" ht="12.75">
      <c r="N99" s="167"/>
      <c r="O99" s="72"/>
    </row>
    <row r="100" spans="14:15" ht="12.75">
      <c r="N100" s="167"/>
      <c r="O100" s="72"/>
    </row>
    <row r="101" spans="14:15" ht="12.75">
      <c r="N101" s="167"/>
      <c r="O101" s="72"/>
    </row>
  </sheetData>
  <sheetProtection/>
  <mergeCells count="1">
    <mergeCell ref="B1:Q1"/>
  </mergeCells>
  <printOptions/>
  <pageMargins left="0.25" right="0.32" top="0.44" bottom="0.52" header="0.37" footer="0.492125984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6.7109375" style="0" bestFit="1" customWidth="1"/>
    <col min="4" max="4" width="9.8515625" style="1" bestFit="1" customWidth="1"/>
    <col min="5" max="5" width="7.28125" style="6" bestFit="1" customWidth="1"/>
    <col min="6" max="11" width="7.28125" style="0" bestFit="1" customWidth="1"/>
    <col min="12" max="15" width="7.28125" style="0" customWidth="1"/>
    <col min="16" max="16" width="8.57421875" style="10" customWidth="1"/>
    <col min="17" max="25" width="8.57421875" style="0" customWidth="1"/>
    <col min="26" max="26" width="9.57421875" style="0" customWidth="1"/>
  </cols>
  <sheetData>
    <row r="1" spans="3:24" ht="12.75">
      <c r="C1" s="2" t="s">
        <v>15</v>
      </c>
      <c r="D1" s="1" t="s">
        <v>17</v>
      </c>
      <c r="E1" s="5" t="s">
        <v>19</v>
      </c>
      <c r="F1" s="5" t="s">
        <v>19</v>
      </c>
      <c r="G1" s="5" t="s">
        <v>19</v>
      </c>
      <c r="H1" s="5" t="s">
        <v>19</v>
      </c>
      <c r="I1" s="5" t="s">
        <v>19</v>
      </c>
      <c r="J1" s="5" t="s">
        <v>19</v>
      </c>
      <c r="K1" s="5" t="s">
        <v>19</v>
      </c>
      <c r="L1" s="43"/>
      <c r="M1" s="43"/>
      <c r="N1" s="43"/>
      <c r="O1" s="43"/>
      <c r="P1" s="8" t="s">
        <v>19</v>
      </c>
      <c r="Q1" s="5" t="s">
        <v>19</v>
      </c>
      <c r="R1" s="5" t="s">
        <v>19</v>
      </c>
      <c r="S1" s="5" t="s">
        <v>19</v>
      </c>
      <c r="T1" s="5" t="s">
        <v>19</v>
      </c>
      <c r="U1" s="5" t="s">
        <v>19</v>
      </c>
      <c r="V1" s="5" t="s">
        <v>19</v>
      </c>
      <c r="W1" s="5"/>
      <c r="X1" s="43"/>
    </row>
    <row r="2" spans="3:24" ht="12.75">
      <c r="C2" s="2" t="s">
        <v>16</v>
      </c>
      <c r="D2" s="1" t="s">
        <v>18</v>
      </c>
      <c r="E2" s="5" t="s">
        <v>3</v>
      </c>
      <c r="F2" s="5" t="s">
        <v>4</v>
      </c>
      <c r="G2" s="5" t="s">
        <v>6</v>
      </c>
      <c r="H2" s="5" t="s">
        <v>8</v>
      </c>
      <c r="I2" s="5" t="s">
        <v>9</v>
      </c>
      <c r="J2" s="5" t="s">
        <v>7</v>
      </c>
      <c r="K2" s="5" t="s">
        <v>5</v>
      </c>
      <c r="L2" s="43"/>
      <c r="M2" s="43"/>
      <c r="N2" s="43"/>
      <c r="O2" s="43"/>
      <c r="P2" s="8" t="s">
        <v>3</v>
      </c>
      <c r="Q2" s="5" t="s">
        <v>4</v>
      </c>
      <c r="R2" s="5" t="s">
        <v>6</v>
      </c>
      <c r="S2" s="5" t="s">
        <v>8</v>
      </c>
      <c r="T2" s="5" t="s">
        <v>9</v>
      </c>
      <c r="U2" s="5" t="s">
        <v>7</v>
      </c>
      <c r="V2" s="5" t="s">
        <v>5</v>
      </c>
      <c r="W2" s="5"/>
      <c r="X2" s="43"/>
    </row>
    <row r="3" spans="3:24" ht="12.75">
      <c r="C3" s="2"/>
      <c r="E3" s="5" t="s">
        <v>20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20</v>
      </c>
      <c r="K3" s="5" t="s">
        <v>20</v>
      </c>
      <c r="L3" s="43"/>
      <c r="M3" s="43"/>
      <c r="N3" s="43"/>
      <c r="O3" s="43"/>
      <c r="P3" s="9" t="s">
        <v>18</v>
      </c>
      <c r="Q3" s="7" t="s">
        <v>18</v>
      </c>
      <c r="R3" s="7" t="s">
        <v>18</v>
      </c>
      <c r="S3" s="7" t="s">
        <v>18</v>
      </c>
      <c r="T3" s="7" t="s">
        <v>18</v>
      </c>
      <c r="U3" s="7" t="s">
        <v>18</v>
      </c>
      <c r="V3" s="7" t="s">
        <v>18</v>
      </c>
      <c r="W3" s="7"/>
      <c r="X3" s="25"/>
    </row>
    <row r="4" spans="2:22" ht="12.75">
      <c r="B4" t="s">
        <v>0</v>
      </c>
      <c r="C4" s="2"/>
      <c r="P4" s="3"/>
      <c r="Q4" s="44"/>
      <c r="R4" s="44"/>
      <c r="S4" s="44"/>
      <c r="T4" s="24"/>
      <c r="V4" s="3"/>
    </row>
    <row r="5" spans="1:26" ht="12.75">
      <c r="A5" s="31">
        <v>1</v>
      </c>
      <c r="B5" s="21" t="s">
        <v>11</v>
      </c>
      <c r="C5" s="14">
        <f aca="true" t="shared" si="0" ref="C5:C10">SUM(E5:I5)</f>
        <v>5</v>
      </c>
      <c r="D5" s="56">
        <f aca="true" t="shared" si="1" ref="D5:D10">Z5</f>
        <v>1113.1</v>
      </c>
      <c r="E5" s="53">
        <f>+'PLANNING 2018'!B14</f>
        <v>1</v>
      </c>
      <c r="F5" s="53">
        <f>+'PLANNING 2018'!E20</f>
        <v>1</v>
      </c>
      <c r="G5" s="53">
        <f>+'PLANNING 2018'!E26</f>
        <v>1</v>
      </c>
      <c r="H5" s="53">
        <f>+'PLANNING 2018'!D32</f>
        <v>1</v>
      </c>
      <c r="I5" s="47">
        <f>+'PLANNING 2018'!D38</f>
        <v>1</v>
      </c>
      <c r="J5" s="51"/>
      <c r="K5" s="45"/>
      <c r="L5" s="36"/>
      <c r="M5" s="36"/>
      <c r="N5" s="36"/>
      <c r="O5" s="36"/>
      <c r="P5" s="227">
        <f>+'PLANNING 2018'!B13</f>
        <v>223</v>
      </c>
      <c r="Q5" s="170">
        <f>+'PLANNING 2018'!E19</f>
        <v>224.1</v>
      </c>
      <c r="R5" s="170">
        <f>+'PLANNING 2018'!E25</f>
        <v>224</v>
      </c>
      <c r="S5" s="170">
        <f>+'PLANNING 2018'!D31</f>
        <v>221</v>
      </c>
      <c r="T5" s="171">
        <f>+'PLANNING 2018'!D37</f>
        <v>221</v>
      </c>
      <c r="U5" s="170"/>
      <c r="V5" s="171"/>
      <c r="Z5" s="38">
        <f aca="true" t="shared" si="2" ref="Z5:Z10">SUM(P5:T5)</f>
        <v>1113.1</v>
      </c>
    </row>
    <row r="6" spans="1:26" ht="12.75">
      <c r="A6" s="31">
        <v>2</v>
      </c>
      <c r="B6" s="22" t="s">
        <v>10</v>
      </c>
      <c r="C6" s="14">
        <f t="shared" si="0"/>
        <v>3</v>
      </c>
      <c r="D6" s="56">
        <f t="shared" si="1"/>
        <v>1098</v>
      </c>
      <c r="E6" s="54">
        <f>+'PLANNING 2018'!D14</f>
        <v>1</v>
      </c>
      <c r="F6" s="54">
        <f>+'PLANNING 2018'!D20</f>
        <v>0</v>
      </c>
      <c r="G6" s="54">
        <f>+'PLANNING 2018'!B26</f>
        <v>1</v>
      </c>
      <c r="H6" s="54">
        <f>+'PLANNING 2018'!E29</f>
        <v>0</v>
      </c>
      <c r="I6" s="48">
        <f>+'PLANNING 2018'!G38</f>
        <v>1</v>
      </c>
      <c r="J6" s="52"/>
      <c r="K6" s="46"/>
      <c r="L6" s="35"/>
      <c r="M6" s="35"/>
      <c r="N6" s="35"/>
      <c r="O6" s="35"/>
      <c r="P6" s="172">
        <f>+'PLANNING 2018'!D13</f>
        <v>217</v>
      </c>
      <c r="Q6" s="172">
        <f>+'PLANNING 2018'!D19</f>
        <v>224</v>
      </c>
      <c r="R6" s="172">
        <f>+'PLANNING 2018'!B25</f>
        <v>221</v>
      </c>
      <c r="S6" s="172">
        <f>+'PLANNING 2018'!E28</f>
        <v>218</v>
      </c>
      <c r="T6" s="173">
        <f>+'PLANNING 2018'!G37</f>
        <v>218</v>
      </c>
      <c r="U6" s="172"/>
      <c r="V6" s="173"/>
      <c r="Z6" s="38">
        <f t="shared" si="2"/>
        <v>1098</v>
      </c>
    </row>
    <row r="7" spans="1:26" ht="12.75">
      <c r="A7" s="31">
        <v>3</v>
      </c>
      <c r="B7" s="22" t="s">
        <v>24</v>
      </c>
      <c r="C7" s="14">
        <f t="shared" si="0"/>
        <v>3</v>
      </c>
      <c r="D7" s="56">
        <f t="shared" si="1"/>
        <v>1096</v>
      </c>
      <c r="E7" s="54">
        <f>+'PLANNING 2018'!C14</f>
        <v>0</v>
      </c>
      <c r="F7" s="54">
        <f>+'PLANNING 2018'!C23</f>
        <v>1</v>
      </c>
      <c r="G7" s="54">
        <f>+'PLANNING 2018'!C26</f>
        <v>0</v>
      </c>
      <c r="H7" s="54">
        <f>+'PLANNING 2018'!B32</f>
        <v>1</v>
      </c>
      <c r="I7" s="48">
        <f>+'PLANNING 2018'!C38</f>
        <v>1</v>
      </c>
      <c r="J7" s="52"/>
      <c r="K7" s="46"/>
      <c r="L7" s="35"/>
      <c r="M7" s="35"/>
      <c r="N7" s="35"/>
      <c r="O7" s="35"/>
      <c r="P7" s="172">
        <f>+'PLANNING 2018'!C13</f>
        <v>219</v>
      </c>
      <c r="Q7" s="172">
        <f>+'PLANNING 2018'!C22</f>
        <v>219</v>
      </c>
      <c r="R7" s="172">
        <f>+'PLANNING 2018'!C25</f>
        <v>219</v>
      </c>
      <c r="S7" s="172">
        <f>+'PLANNING 2018'!B31</f>
        <v>219</v>
      </c>
      <c r="T7" s="173">
        <f>+'PLANNING 2018'!C37</f>
        <v>220</v>
      </c>
      <c r="U7" s="172"/>
      <c r="V7" s="173"/>
      <c r="Z7" s="38">
        <f t="shared" si="2"/>
        <v>1096</v>
      </c>
    </row>
    <row r="8" spans="1:26" ht="12.75">
      <c r="A8" s="31">
        <v>4</v>
      </c>
      <c r="B8" s="22" t="s">
        <v>22</v>
      </c>
      <c r="C8" s="14">
        <f t="shared" si="0"/>
        <v>2</v>
      </c>
      <c r="D8" s="56">
        <f t="shared" si="1"/>
        <v>1063</v>
      </c>
      <c r="E8" s="54">
        <f>+'PLANNING 2018'!E14</f>
        <v>0</v>
      </c>
      <c r="F8" s="54">
        <f>+'PLANNING 2018'!E23</f>
        <v>1</v>
      </c>
      <c r="G8" s="54">
        <f>+'PLANNING 2018'!B29</f>
        <v>1</v>
      </c>
      <c r="H8" s="54">
        <f>+'PLANNING 2018'!C32</f>
        <v>0</v>
      </c>
      <c r="I8" s="48">
        <f>+'PLANNING 2018'!E38</f>
        <v>0</v>
      </c>
      <c r="J8" s="52"/>
      <c r="K8" s="46"/>
      <c r="L8" s="35"/>
      <c r="M8" s="35"/>
      <c r="N8" s="35"/>
      <c r="O8" s="35"/>
      <c r="P8" s="172">
        <f>+'PLANNING 2018'!E13</f>
        <v>215</v>
      </c>
      <c r="Q8" s="172">
        <f>+'PLANNING 2018'!E22</f>
        <v>219</v>
      </c>
      <c r="R8" s="172">
        <f>+'PLANNING 2018'!B28</f>
        <v>218</v>
      </c>
      <c r="S8" s="172">
        <f>+'PLANNING 2018'!C31</f>
        <v>208</v>
      </c>
      <c r="T8" s="173">
        <f>+'PLANNING 2018'!E37</f>
        <v>203</v>
      </c>
      <c r="U8" s="172"/>
      <c r="V8" s="173"/>
      <c r="Z8" s="38">
        <f t="shared" si="2"/>
        <v>1063</v>
      </c>
    </row>
    <row r="9" spans="1:26" ht="12.75">
      <c r="A9" s="23">
        <v>5</v>
      </c>
      <c r="B9" s="29" t="s">
        <v>23</v>
      </c>
      <c r="C9" s="14">
        <f t="shared" si="0"/>
        <v>2</v>
      </c>
      <c r="D9" s="56">
        <f t="shared" si="1"/>
        <v>1062</v>
      </c>
      <c r="E9" s="54">
        <f>+'PLANNING 2018'!C17</f>
        <v>1</v>
      </c>
      <c r="F9" s="54">
        <f>+'PLANNING 2018'!D23</f>
        <v>0</v>
      </c>
      <c r="G9" s="54">
        <f>+'PLANNING 2018'!D26</f>
        <v>0</v>
      </c>
      <c r="H9" s="54">
        <f>+'PLANNING 2018'!D29</f>
        <v>1</v>
      </c>
      <c r="I9" s="48">
        <f>+'PLANNING 2018'!B38</f>
        <v>0</v>
      </c>
      <c r="J9" s="52"/>
      <c r="K9" s="46"/>
      <c r="L9" s="35"/>
      <c r="M9" s="35"/>
      <c r="N9" s="35"/>
      <c r="O9" s="35"/>
      <c r="P9" s="172">
        <f>+'PLANNING 2018'!C16</f>
        <v>214</v>
      </c>
      <c r="Q9" s="172">
        <f>+'PLANNING 2018'!D22</f>
        <v>215</v>
      </c>
      <c r="R9" s="172">
        <f>+'PLANNING 2018'!D25</f>
        <v>215</v>
      </c>
      <c r="S9" s="172">
        <f>+'PLANNING 2018'!D28</f>
        <v>222</v>
      </c>
      <c r="T9" s="173">
        <f>+'PLANNING 2018'!B37</f>
        <v>196</v>
      </c>
      <c r="U9" s="172"/>
      <c r="V9" s="173"/>
      <c r="Z9" s="38">
        <f t="shared" si="2"/>
        <v>1062</v>
      </c>
    </row>
    <row r="10" spans="1:26" ht="12.75">
      <c r="A10" s="23">
        <v>6</v>
      </c>
      <c r="B10" s="29" t="s">
        <v>25</v>
      </c>
      <c r="C10" s="14">
        <f t="shared" si="0"/>
        <v>0</v>
      </c>
      <c r="D10" s="56">
        <f t="shared" si="1"/>
        <v>1038</v>
      </c>
      <c r="E10" s="54">
        <f>+'PLANNING 2018'!B17</f>
        <v>0</v>
      </c>
      <c r="F10" s="54">
        <f>+'PLANNING 2018'!B23</f>
        <v>0</v>
      </c>
      <c r="G10" s="54">
        <f>+'PLANNING 2018'!C29</f>
        <v>0</v>
      </c>
      <c r="H10" s="54">
        <f>+'PLANNING 2018'!E32</f>
        <v>0</v>
      </c>
      <c r="I10" s="48">
        <f>+'PLANNING 2018'!F38</f>
        <v>0</v>
      </c>
      <c r="J10" s="52"/>
      <c r="K10" s="46"/>
      <c r="L10" s="35"/>
      <c r="M10" s="35"/>
      <c r="N10" s="35"/>
      <c r="O10" s="35"/>
      <c r="P10" s="172">
        <f>+'PLANNING 2018'!B16</f>
        <v>200</v>
      </c>
      <c r="Q10" s="172">
        <f>+'PLANNING 2018'!B22</f>
        <v>206</v>
      </c>
      <c r="R10" s="172">
        <f>+'PLANNING 2018'!C28</f>
        <v>208</v>
      </c>
      <c r="S10" s="172">
        <f>+'PLANNING 2018'!E31</f>
        <v>210</v>
      </c>
      <c r="T10" s="173">
        <f>+'PLANNING 2018'!F37</f>
        <v>214</v>
      </c>
      <c r="U10" s="172"/>
      <c r="V10" s="173"/>
      <c r="Z10" s="38">
        <f t="shared" si="2"/>
        <v>1038</v>
      </c>
    </row>
    <row r="11" spans="3:24" ht="12.75">
      <c r="C11" s="12"/>
      <c r="D11" s="20"/>
      <c r="E11" s="20">
        <f>SUM(E5:E10)</f>
        <v>3</v>
      </c>
      <c r="F11" s="20">
        <f>SUM(F5:F10)</f>
        <v>3</v>
      </c>
      <c r="G11" s="20">
        <f>SUM(G5:G10)</f>
        <v>3</v>
      </c>
      <c r="H11" s="20">
        <f>SUM(H5:H10)</f>
        <v>3</v>
      </c>
      <c r="I11" s="20">
        <f>SUM(I5:I10)</f>
        <v>3</v>
      </c>
      <c r="J11" s="20"/>
      <c r="K11" s="1"/>
      <c r="L11" s="1"/>
      <c r="M11" s="1"/>
      <c r="N11" s="1"/>
      <c r="O11" s="33"/>
      <c r="P11" s="174"/>
      <c r="Q11" s="175"/>
      <c r="R11" s="175"/>
      <c r="S11" s="175"/>
      <c r="T11" s="175"/>
      <c r="U11" s="175"/>
      <c r="V11" s="175"/>
      <c r="W11" s="11"/>
      <c r="X11" s="11"/>
    </row>
    <row r="12" spans="2:24" ht="12.75">
      <c r="B12" s="4" t="s">
        <v>13</v>
      </c>
      <c r="C12" s="1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76"/>
      <c r="Q12" s="176"/>
      <c r="R12" s="176"/>
      <c r="S12" s="176"/>
      <c r="T12" s="176"/>
      <c r="U12" s="176"/>
      <c r="V12" s="176"/>
      <c r="W12" s="24"/>
      <c r="X12" s="24"/>
    </row>
    <row r="13" spans="1:26" ht="12.75">
      <c r="A13" s="31">
        <v>1</v>
      </c>
      <c r="B13" s="15" t="s">
        <v>11</v>
      </c>
      <c r="C13" s="14">
        <f aca="true" t="shared" si="3" ref="C13:C20">SUM(E13:K13)</f>
        <v>7</v>
      </c>
      <c r="D13" s="56">
        <f aca="true" t="shared" si="4" ref="D13:D20">Z13</f>
        <v>41</v>
      </c>
      <c r="E13" s="214">
        <f>+'PLANNING 2018'!E11</f>
        <v>1</v>
      </c>
      <c r="F13" s="214">
        <f>+'PLANNING 2018'!M14</f>
        <v>1</v>
      </c>
      <c r="G13" s="214">
        <f>+'PLANNING 2018'!D17</f>
        <v>1</v>
      </c>
      <c r="H13" s="214">
        <f>+'PLANNING 2018'!G20</f>
        <v>1</v>
      </c>
      <c r="I13" s="214">
        <f>+'PLANNING 2018'!I23</f>
        <v>1</v>
      </c>
      <c r="J13" s="214">
        <f>+'PLANNING 2018'!I29</f>
        <v>1</v>
      </c>
      <c r="K13" s="215">
        <f>+'PLANNING 2018'!I35</f>
        <v>1</v>
      </c>
      <c r="L13" s="23"/>
      <c r="M13" s="23"/>
      <c r="N13" s="33"/>
      <c r="O13" s="33"/>
      <c r="P13" s="177">
        <f>+'PLANNING 2018'!E10</f>
        <v>6</v>
      </c>
      <c r="Q13" s="177">
        <f>+'PLANNING 2018'!M13</f>
        <v>6</v>
      </c>
      <c r="R13" s="179">
        <f>+'PLANNING 2018'!D16</f>
        <v>6</v>
      </c>
      <c r="S13" s="178">
        <f>+'PLANNING 2018'!G19</f>
        <v>6</v>
      </c>
      <c r="T13" s="179">
        <f>+'PLANNING 2018'!I22</f>
        <v>6</v>
      </c>
      <c r="U13" s="179">
        <f>+'PLANNING 2018'!I28</f>
        <v>6</v>
      </c>
      <c r="V13" s="180">
        <f>+'PLANNING 2018'!I34</f>
        <v>5</v>
      </c>
      <c r="Z13" s="39">
        <f aca="true" t="shared" si="5" ref="Z13:Z20">SUM(P13:X13)</f>
        <v>41</v>
      </c>
    </row>
    <row r="14" spans="1:26" ht="12.75">
      <c r="A14" s="31">
        <v>2</v>
      </c>
      <c r="B14" s="15" t="s">
        <v>10</v>
      </c>
      <c r="C14" s="16">
        <f t="shared" si="3"/>
        <v>6</v>
      </c>
      <c r="D14" s="56">
        <f t="shared" si="4"/>
        <v>36</v>
      </c>
      <c r="E14" s="212">
        <f>+'PLANNING 2018'!F11</f>
        <v>1</v>
      </c>
      <c r="F14" s="212">
        <f>+'PLANNING 2018'!J14</f>
        <v>1</v>
      </c>
      <c r="G14" s="212">
        <f>+'PLANNING 2018'!J17</f>
        <v>1</v>
      </c>
      <c r="H14" s="212">
        <f>+'PLANNING 2018'!F23</f>
        <v>1</v>
      </c>
      <c r="I14" s="212">
        <f>+'PLANNING 2018'!G26</f>
        <v>1</v>
      </c>
      <c r="J14" s="212">
        <f>+'PLANNING 2018'!G29</f>
        <v>1</v>
      </c>
      <c r="K14" s="213">
        <f>+'PLANNING 2018'!H35</f>
        <v>0</v>
      </c>
      <c r="L14" s="17"/>
      <c r="M14" s="17"/>
      <c r="N14" s="28"/>
      <c r="O14" s="28"/>
      <c r="P14" s="181">
        <f>+'PLANNING 2018'!F10</f>
        <v>6</v>
      </c>
      <c r="Q14" s="181">
        <f>+'PLANNING 2018'!J13</f>
        <v>6</v>
      </c>
      <c r="R14" s="181">
        <f>+'PLANNING 2018'!J16</f>
        <v>6</v>
      </c>
      <c r="S14" s="182">
        <f>+'PLANNING 2018'!F22</f>
        <v>6</v>
      </c>
      <c r="T14" s="182">
        <f>+'PLANNING 2018'!G25</f>
        <v>6</v>
      </c>
      <c r="U14" s="182">
        <f>+'PLANNING 2018'!G28</f>
        <v>5</v>
      </c>
      <c r="V14" s="183">
        <f>+'PLANNING 2018'!H34</f>
        <v>1</v>
      </c>
      <c r="Z14" s="39">
        <f t="shared" si="5"/>
        <v>36</v>
      </c>
    </row>
    <row r="15" spans="1:26" ht="12.75">
      <c r="A15" s="31">
        <v>3</v>
      </c>
      <c r="B15" s="15" t="s">
        <v>53</v>
      </c>
      <c r="C15" s="16">
        <f t="shared" si="3"/>
        <v>5</v>
      </c>
      <c r="D15" s="56">
        <f t="shared" si="4"/>
        <v>32</v>
      </c>
      <c r="E15" s="212">
        <f>+'PLANNING 2018'!H11</f>
        <v>1</v>
      </c>
      <c r="F15" s="212">
        <f>+'PLANNING 2018'!F14</f>
        <v>1</v>
      </c>
      <c r="G15" s="212">
        <f>+'PLANNING 2018'!K17</f>
        <v>0</v>
      </c>
      <c r="H15" s="212">
        <f>+'PLANNING 2018'!K20</f>
        <v>1</v>
      </c>
      <c r="I15" s="212">
        <f>+'PLANNING 2018'!K23</f>
        <v>1</v>
      </c>
      <c r="J15" s="212">
        <f>+'PLANNING 2018'!H29</f>
        <v>0</v>
      </c>
      <c r="K15" s="213">
        <f>+'PLANNING 2018'!J35</f>
        <v>1</v>
      </c>
      <c r="L15" s="17"/>
      <c r="M15" s="17"/>
      <c r="N15" s="28"/>
      <c r="O15" s="28"/>
      <c r="P15" s="181">
        <f>+'PLANNING 2018'!H10</f>
        <v>6</v>
      </c>
      <c r="Q15" s="181">
        <f>+'PLANNING 2018'!F13</f>
        <v>6</v>
      </c>
      <c r="R15" s="181">
        <f>+'PLANNING 2018'!K16</f>
        <v>0</v>
      </c>
      <c r="S15" s="184">
        <f>+'PLANNING 2018'!K19</f>
        <v>6</v>
      </c>
      <c r="T15" s="182">
        <f>+'PLANNING 2018'!K22</f>
        <v>6</v>
      </c>
      <c r="U15" s="182">
        <f>+'PLANNING 2018'!H28</f>
        <v>2</v>
      </c>
      <c r="V15" s="183">
        <f>+'PLANNING 2018'!J34</f>
        <v>6</v>
      </c>
      <c r="Z15" s="39">
        <f t="shared" si="5"/>
        <v>32</v>
      </c>
    </row>
    <row r="16" spans="1:26" ht="12.75">
      <c r="A16" s="23">
        <v>4</v>
      </c>
      <c r="B16" s="15" t="s">
        <v>22</v>
      </c>
      <c r="C16" s="16">
        <f t="shared" si="3"/>
        <v>4</v>
      </c>
      <c r="D16" s="56">
        <f t="shared" si="4"/>
        <v>27</v>
      </c>
      <c r="E16" s="212">
        <f>+'PLANNING 2018'!B11</f>
        <v>1</v>
      </c>
      <c r="F16" s="212">
        <f>+'PLANNING 2018'!L14</f>
        <v>0</v>
      </c>
      <c r="G16" s="212">
        <f>+'PLANNING 2018'!F17</f>
        <v>1</v>
      </c>
      <c r="H16" s="212">
        <f>+'PLANNING 2018'!H20</f>
        <v>1</v>
      </c>
      <c r="I16" s="212">
        <f>+'PLANNING 2018'!J23</f>
        <v>0</v>
      </c>
      <c r="J16" s="212">
        <f>+'PLANNING 2018'!F29</f>
        <v>0</v>
      </c>
      <c r="K16" s="213">
        <f>+'PLANNING 2018'!F35</f>
        <v>1</v>
      </c>
      <c r="L16" s="17"/>
      <c r="M16" s="17"/>
      <c r="N16" s="33"/>
      <c r="O16" s="59"/>
      <c r="P16" s="181">
        <f>+'PLANNING 2018'!B10</f>
        <v>5</v>
      </c>
      <c r="Q16" s="181">
        <f>+'PLANNING 2018'!L13</f>
        <v>2</v>
      </c>
      <c r="R16" s="181">
        <f>+'PLANNING 2018'!F16</f>
        <v>6</v>
      </c>
      <c r="S16" s="184">
        <f>+'PLANNING 2018'!H19</f>
        <v>5</v>
      </c>
      <c r="T16" s="182">
        <f>+'PLANNING 2018'!J22</f>
        <v>2</v>
      </c>
      <c r="U16" s="182">
        <f>+'PLANNING 2018'!F28</f>
        <v>1</v>
      </c>
      <c r="V16" s="183">
        <f>+'PLANNING 2018'!F34</f>
        <v>6</v>
      </c>
      <c r="Z16" s="39">
        <f t="shared" si="5"/>
        <v>27</v>
      </c>
    </row>
    <row r="17" spans="1:26" ht="12.75">
      <c r="A17" s="23">
        <v>5</v>
      </c>
      <c r="B17" s="32" t="s">
        <v>52</v>
      </c>
      <c r="C17" s="16">
        <f t="shared" si="3"/>
        <v>3</v>
      </c>
      <c r="D17" s="56">
        <f t="shared" si="4"/>
        <v>18</v>
      </c>
      <c r="E17" s="212">
        <f>+'PLANNING 2018'!D11</f>
        <v>0</v>
      </c>
      <c r="F17" s="212">
        <f>+'PLANNING 2018'!H14</f>
        <v>1</v>
      </c>
      <c r="G17" s="212">
        <f>+'PLANNING 2018'!H17</f>
        <v>1</v>
      </c>
      <c r="H17" s="212">
        <f>+'PLANNING 2018'!J20</f>
        <v>0</v>
      </c>
      <c r="I17" s="212">
        <f>+'PLANNING 2018'!F26</f>
        <v>0</v>
      </c>
      <c r="J17" s="212">
        <f>+'PLANNING 2018'!H32</f>
        <v>1</v>
      </c>
      <c r="K17" s="213">
        <f>+'PLANNING 2018'!G35</f>
        <v>0</v>
      </c>
      <c r="L17" s="17"/>
      <c r="M17" s="17"/>
      <c r="N17" s="28"/>
      <c r="O17" s="28"/>
      <c r="P17" s="181">
        <f>+'PLANNING 2018'!D10</f>
        <v>0</v>
      </c>
      <c r="Q17" s="181">
        <f>+'PLANNING 2018'!H13</f>
        <v>6</v>
      </c>
      <c r="R17" s="181">
        <f>+'PLANNING 2018'!H16</f>
        <v>6</v>
      </c>
      <c r="S17" s="184">
        <f>+'PLANNING 2018'!J19</f>
        <v>0</v>
      </c>
      <c r="T17" s="182">
        <f>+'PLANNING 2018'!F25</f>
        <v>0</v>
      </c>
      <c r="U17" s="182">
        <f>+'PLANNING 2018'!H31</f>
        <v>6</v>
      </c>
      <c r="V17" s="183">
        <f>+'PLANNING 2018'!G34</f>
        <v>0</v>
      </c>
      <c r="Z17" s="39">
        <f t="shared" si="5"/>
        <v>18</v>
      </c>
    </row>
    <row r="18" spans="1:26" ht="12.75">
      <c r="A18" s="23">
        <v>6</v>
      </c>
      <c r="B18" s="13" t="s">
        <v>43</v>
      </c>
      <c r="C18" s="16">
        <f t="shared" si="3"/>
        <v>2</v>
      </c>
      <c r="D18" s="56">
        <f t="shared" si="4"/>
        <v>20</v>
      </c>
      <c r="E18" s="212">
        <f>+'PLANNING 2018'!C11</f>
        <v>0</v>
      </c>
      <c r="F18" s="212">
        <f>+'PLANNING 2018'!G14</f>
        <v>0</v>
      </c>
      <c r="G18" s="212">
        <f>+'PLANNING 2018'!E17</f>
        <v>0</v>
      </c>
      <c r="H18" s="212">
        <f>+'PLANNING 2018'!G23</f>
        <v>0</v>
      </c>
      <c r="I18" s="212">
        <f>+'PLANNING 2018'!I26</f>
        <v>1</v>
      </c>
      <c r="J18" s="212">
        <f>+'PLANNING 2018'!I32</f>
        <v>0</v>
      </c>
      <c r="K18" s="213">
        <f>+'PLANNING 2018'!M35</f>
        <v>1</v>
      </c>
      <c r="L18" s="28"/>
      <c r="M18" s="28"/>
      <c r="N18" s="33"/>
      <c r="O18" s="33"/>
      <c r="P18" s="181">
        <f>+'PLANNING 2018'!C10</f>
        <v>4</v>
      </c>
      <c r="Q18" s="181">
        <f>+'PLANNING 2018'!G13</f>
        <v>2</v>
      </c>
      <c r="R18" s="182">
        <f>+'PLANNING 2018'!E16</f>
        <v>0</v>
      </c>
      <c r="S18" s="184">
        <f>+'PLANNING 2018'!G22</f>
        <v>0</v>
      </c>
      <c r="T18" s="182">
        <f>+'PLANNING 2018'!I25</f>
        <v>6</v>
      </c>
      <c r="U18" s="182">
        <f>+'PLANNING 2018'!I31</f>
        <v>2</v>
      </c>
      <c r="V18" s="183">
        <f>+'PLANNING 2018'!M34</f>
        <v>6</v>
      </c>
      <c r="Z18" s="39">
        <f t="shared" si="5"/>
        <v>20</v>
      </c>
    </row>
    <row r="19" spans="1:26" ht="12.75">
      <c r="A19" s="31">
        <v>7</v>
      </c>
      <c r="B19" s="32" t="s">
        <v>24</v>
      </c>
      <c r="C19" s="16">
        <f t="shared" si="3"/>
        <v>1</v>
      </c>
      <c r="D19" s="56">
        <f t="shared" si="4"/>
        <v>14</v>
      </c>
      <c r="E19" s="212">
        <f>+'PLANNING 2018'!G11</f>
        <v>0</v>
      </c>
      <c r="F19" s="212">
        <f>+'PLANNING 2018'!I14</f>
        <v>0</v>
      </c>
      <c r="G19" s="212">
        <f>+'PLANNING 2018'!G17</f>
        <v>0</v>
      </c>
      <c r="H19" s="212">
        <f>+'PLANNING 2018'!F20</f>
        <v>0</v>
      </c>
      <c r="I19" s="212">
        <f>+'PLANNING 2018'!H26</f>
        <v>0</v>
      </c>
      <c r="J19" s="212">
        <f>+'PLANNING 2018'!G32</f>
        <v>1</v>
      </c>
      <c r="K19" s="213">
        <f>+'PLANNING 2018'!K35</f>
        <v>0</v>
      </c>
      <c r="L19" s="17"/>
      <c r="M19" s="17"/>
      <c r="N19" s="33"/>
      <c r="O19" s="33"/>
      <c r="P19" s="181">
        <f>+'PLANNING 2018'!G10</f>
        <v>0</v>
      </c>
      <c r="Q19" s="181">
        <f>+'PLANNING 2018'!I13</f>
        <v>2</v>
      </c>
      <c r="R19" s="181">
        <f>+'PLANNING 2018'!G16</f>
        <v>2</v>
      </c>
      <c r="S19" s="182">
        <f>+'PLANNING 2018'!F19</f>
        <v>2</v>
      </c>
      <c r="T19" s="182">
        <f>+'PLANNING 2018'!H25</f>
        <v>0</v>
      </c>
      <c r="U19" s="182">
        <f>+'PLANNING 2018'!G31</f>
        <v>6</v>
      </c>
      <c r="V19" s="183">
        <f>+'PLANNING 2018'!K34</f>
        <v>2</v>
      </c>
      <c r="Z19" s="39">
        <f t="shared" si="5"/>
        <v>14</v>
      </c>
    </row>
    <row r="20" spans="1:26" ht="12.75">
      <c r="A20" s="23">
        <v>8</v>
      </c>
      <c r="B20" s="32" t="s">
        <v>25</v>
      </c>
      <c r="C20" s="16">
        <f t="shared" si="3"/>
        <v>0</v>
      </c>
      <c r="D20" s="56">
        <f t="shared" si="4"/>
        <v>3</v>
      </c>
      <c r="E20" s="212">
        <f>+'PLANNING 2018'!I11</f>
        <v>0</v>
      </c>
      <c r="F20" s="212">
        <f>+'PLANNING 2018'!K14</f>
        <v>0</v>
      </c>
      <c r="G20" s="212">
        <f>+'PLANNING 2018'!I17</f>
        <v>0</v>
      </c>
      <c r="H20" s="212">
        <f>+'PLANNING 2018'!I20</f>
        <v>0</v>
      </c>
      <c r="I20" s="212">
        <f>+'PLANNING 2018'!H23</f>
        <v>0</v>
      </c>
      <c r="J20" s="212">
        <f>+'PLANNING 2018'!F32</f>
        <v>0</v>
      </c>
      <c r="K20" s="213">
        <f>+'PLANNING 2018'!L35</f>
        <v>0</v>
      </c>
      <c r="L20" s="28"/>
      <c r="M20" s="28"/>
      <c r="N20" s="28"/>
      <c r="O20" s="28"/>
      <c r="P20" s="184">
        <f>+'PLANNING 2018'!I10</f>
        <v>0</v>
      </c>
      <c r="Q20" s="181">
        <f>+'PLANNING 2018'!K13</f>
        <v>0</v>
      </c>
      <c r="R20" s="181">
        <f>+'PLANNING 2018'!I16</f>
        <v>0</v>
      </c>
      <c r="S20" s="184">
        <f>+'PLANNING 2018'!I19</f>
        <v>1</v>
      </c>
      <c r="T20" s="182">
        <f>+'PLANNING 2018'!H22</f>
        <v>0</v>
      </c>
      <c r="U20" s="182">
        <f>+'PLANNING 2018'!F31</f>
        <v>2</v>
      </c>
      <c r="V20" s="183">
        <f>+'PLANNING 2018'!L34</f>
        <v>0</v>
      </c>
      <c r="Z20" s="39">
        <f t="shared" si="5"/>
        <v>3</v>
      </c>
    </row>
    <row r="21" spans="3:24" ht="12.75">
      <c r="C21" s="12"/>
      <c r="D21" s="20"/>
      <c r="E21" s="20">
        <f>SUM(E13:E20)</f>
        <v>4</v>
      </c>
      <c r="F21" s="20">
        <f aca="true" t="shared" si="6" ref="F21:K21">SUM(F13:F20)</f>
        <v>4</v>
      </c>
      <c r="G21" s="20">
        <f t="shared" si="6"/>
        <v>4</v>
      </c>
      <c r="H21" s="20">
        <f t="shared" si="6"/>
        <v>4</v>
      </c>
      <c r="I21" s="20">
        <f t="shared" si="6"/>
        <v>4</v>
      </c>
      <c r="J21" s="20">
        <f t="shared" si="6"/>
        <v>4</v>
      </c>
      <c r="K21" s="20">
        <f t="shared" si="6"/>
        <v>4</v>
      </c>
      <c r="L21" s="17"/>
      <c r="M21" s="17"/>
      <c r="N21" s="1"/>
      <c r="O21" s="33"/>
      <c r="P21" s="174"/>
      <c r="Q21" s="174"/>
      <c r="R21" s="174"/>
      <c r="S21" s="174"/>
      <c r="T21" s="174"/>
      <c r="U21" s="174"/>
      <c r="V21" s="174"/>
      <c r="W21" s="11"/>
      <c r="X21" s="11"/>
    </row>
    <row r="22" spans="2:28" ht="12.75">
      <c r="B22" s="4" t="s">
        <v>14</v>
      </c>
      <c r="C22" s="12"/>
      <c r="E22" s="33"/>
      <c r="F22" s="33"/>
      <c r="G22" s="33"/>
      <c r="H22" s="33"/>
      <c r="I22" s="33"/>
      <c r="J22" s="33"/>
      <c r="K22" s="33"/>
      <c r="L22" s="17"/>
      <c r="M22" s="17"/>
      <c r="N22" s="33"/>
      <c r="O22" s="33"/>
      <c r="P22" s="176"/>
      <c r="Q22" s="176"/>
      <c r="R22" s="176"/>
      <c r="S22" s="176"/>
      <c r="T22" s="176"/>
      <c r="U22" s="176"/>
      <c r="V22" s="176"/>
      <c r="W22" s="24"/>
      <c r="X22" s="24"/>
      <c r="Z22" s="24"/>
      <c r="AA22" s="24"/>
      <c r="AB22" s="23"/>
    </row>
    <row r="23" spans="1:28" ht="12.75">
      <c r="A23">
        <v>1</v>
      </c>
      <c r="B23" s="40" t="s">
        <v>23</v>
      </c>
      <c r="C23" s="14">
        <f>SUM(E23:J23)</f>
        <v>5</v>
      </c>
      <c r="D23" s="56">
        <f>SUM(P23:U23)</f>
        <v>30</v>
      </c>
      <c r="E23" s="216">
        <f>+'PLANNING 2018'!J11</f>
        <v>1</v>
      </c>
      <c r="F23" s="216">
        <f>+'PLANNING 2018'!L20</f>
        <v>1</v>
      </c>
      <c r="G23" s="216">
        <f>+'PLANNING 2018'!M23</f>
        <v>1</v>
      </c>
      <c r="H23" s="216">
        <f>+'PLANNING 2018'!J29</f>
        <v>1</v>
      </c>
      <c r="I23" s="216">
        <f>+'PLANNING 2018'!L32</f>
        <v>1</v>
      </c>
      <c r="J23" s="217">
        <f>+'PLANNING 2018'!I38</f>
        <v>0</v>
      </c>
      <c r="K23" s="33"/>
      <c r="L23" s="17"/>
      <c r="M23" s="17"/>
      <c r="N23" s="33"/>
      <c r="O23" s="33"/>
      <c r="P23" s="185">
        <f>+'PLANNING 2018'!J10</f>
        <v>5</v>
      </c>
      <c r="Q23" s="186">
        <f>+'PLANNING 2018'!L19</f>
        <v>6</v>
      </c>
      <c r="R23" s="187">
        <f>+'PLANNING 2018'!M22</f>
        <v>6</v>
      </c>
      <c r="S23" s="186">
        <f>+'PLANNING 2018'!J28</f>
        <v>5</v>
      </c>
      <c r="T23" s="186">
        <f>+'PLANNING 2018'!L31</f>
        <v>6</v>
      </c>
      <c r="U23" s="188">
        <f>+'PLANNING 2018'!I37</f>
        <v>2</v>
      </c>
      <c r="V23" s="175"/>
      <c r="W23" s="11"/>
      <c r="X23" s="11"/>
      <c r="Z23" s="39"/>
      <c r="AA23" s="39"/>
      <c r="AB23" s="34"/>
    </row>
    <row r="24" spans="1:28" ht="12.75">
      <c r="A24">
        <v>2</v>
      </c>
      <c r="B24" s="19" t="s">
        <v>10</v>
      </c>
      <c r="C24" s="14">
        <f>SUM(E24:J24)</f>
        <v>4</v>
      </c>
      <c r="D24" s="56">
        <f>SUM(P24:U24)</f>
        <v>26</v>
      </c>
      <c r="E24" s="218">
        <f>+'PLANNING 2018'!L11</f>
        <v>1</v>
      </c>
      <c r="F24" s="218">
        <f>+'PLANNING 2018'!M17</f>
        <v>1</v>
      </c>
      <c r="G24" s="218">
        <f>+'PLANNING 2018'!L23</f>
        <v>0</v>
      </c>
      <c r="H24" s="218">
        <f>+'PLANNING 2018'!L29</f>
        <v>1</v>
      </c>
      <c r="I24" s="218">
        <f>+'PLANNING 2018'!K32</f>
        <v>0</v>
      </c>
      <c r="J24" s="219">
        <f>+'PLANNING 2018'!H38</f>
        <v>1</v>
      </c>
      <c r="K24" s="33"/>
      <c r="L24" s="17"/>
      <c r="M24" s="17"/>
      <c r="N24" s="33"/>
      <c r="O24" s="33"/>
      <c r="P24" s="189">
        <f>+'PLANNING 2018'!L10</f>
        <v>6</v>
      </c>
      <c r="Q24" s="192">
        <f>+'PLANNING 2018'!M16</f>
        <v>5</v>
      </c>
      <c r="R24" s="190">
        <f>+'PLANNING 2018'!L22</f>
        <v>2</v>
      </c>
      <c r="S24" s="190">
        <f>+'PLANNING 2018'!L28</f>
        <v>5</v>
      </c>
      <c r="T24" s="190">
        <f>+'PLANNING 2018'!K31</f>
        <v>2</v>
      </c>
      <c r="U24" s="191">
        <f>+'PLANNING 2018'!H37</f>
        <v>6</v>
      </c>
      <c r="V24" s="175"/>
      <c r="W24" s="11"/>
      <c r="X24" s="11"/>
      <c r="Z24" s="39"/>
      <c r="AA24" s="39"/>
      <c r="AB24" s="34"/>
    </row>
    <row r="25" spans="1:28" ht="12.75">
      <c r="A25">
        <v>3</v>
      </c>
      <c r="B25" s="18" t="s">
        <v>43</v>
      </c>
      <c r="C25" s="14">
        <f>SUM(E25:J25)</f>
        <v>2</v>
      </c>
      <c r="D25" s="56">
        <f>SUM(P25:U25)</f>
        <v>21</v>
      </c>
      <c r="E25" s="218">
        <f>+'PLANNING 2018'!K11</f>
        <v>0</v>
      </c>
      <c r="F25" s="218">
        <f>+'PLANNING 2018'!L17</f>
        <v>0</v>
      </c>
      <c r="G25" s="218">
        <f>+'PLANNING 2018'!L26</f>
        <v>0</v>
      </c>
      <c r="H25" s="218">
        <f>+'PLANNING 2018'!K29</f>
        <v>0</v>
      </c>
      <c r="I25" s="218">
        <f>+'PLANNING 2018'!J32</f>
        <v>1</v>
      </c>
      <c r="J25" s="219">
        <f>+'PLANNING 2018'!J38</f>
        <v>1</v>
      </c>
      <c r="K25" s="33"/>
      <c r="L25" s="17"/>
      <c r="M25" s="17"/>
      <c r="N25" s="33"/>
      <c r="O25" s="33"/>
      <c r="P25" s="189">
        <f>+'PLANNING 2018'!K10</f>
        <v>3</v>
      </c>
      <c r="Q25" s="189">
        <f>+'PLANNING 2018'!L16</f>
        <v>1</v>
      </c>
      <c r="R25" s="190">
        <f>+'PLANNING 2018'!L25</f>
        <v>3</v>
      </c>
      <c r="S25" s="190">
        <f>+'PLANNING 2018'!K28</f>
        <v>3</v>
      </c>
      <c r="T25" s="190">
        <f>+'PLANNING 2018'!J31</f>
        <v>6</v>
      </c>
      <c r="U25" s="191">
        <f>+'PLANNING 2018'!J37</f>
        <v>5</v>
      </c>
      <c r="V25" s="175"/>
      <c r="W25" s="11"/>
      <c r="X25" s="11"/>
      <c r="Z25" s="39"/>
      <c r="AA25" s="39"/>
      <c r="AB25" s="34"/>
    </row>
    <row r="26" spans="1:28" ht="12.75">
      <c r="A26">
        <v>4</v>
      </c>
      <c r="B26" s="40" t="s">
        <v>22</v>
      </c>
      <c r="C26" s="14">
        <f>SUM(E26:J26)</f>
        <v>1</v>
      </c>
      <c r="D26" s="56">
        <f>SUM(P26:U26)</f>
        <v>11</v>
      </c>
      <c r="E26" s="218">
        <f>+'PLANNING 2018'!M11</f>
        <v>0</v>
      </c>
      <c r="F26" s="218">
        <f>+'PLANNING 2018'!M20</f>
        <v>0</v>
      </c>
      <c r="G26" s="218">
        <f>+'PLANNING 2018'!M26</f>
        <v>1</v>
      </c>
      <c r="H26" s="218">
        <f>+'PLANNING 2018'!M29</f>
        <v>0</v>
      </c>
      <c r="I26" s="218">
        <f>+'PLANNING 2018'!M32</f>
        <v>0</v>
      </c>
      <c r="J26" s="219">
        <f>+'PLANNING 2018'!K38</f>
        <v>0</v>
      </c>
      <c r="K26" s="33"/>
      <c r="L26" s="17"/>
      <c r="M26" s="17"/>
      <c r="N26" s="33"/>
      <c r="O26" s="33"/>
      <c r="P26" s="189">
        <f>+'PLANNING 2018'!M10</f>
        <v>0</v>
      </c>
      <c r="Q26" s="190">
        <f>+'PLANNING 2018'!M19</f>
        <v>0</v>
      </c>
      <c r="R26" s="192">
        <f>+'PLANNING 2018'!M25</f>
        <v>5</v>
      </c>
      <c r="S26" s="190">
        <f>+'PLANNING 2018'!M28</f>
        <v>3</v>
      </c>
      <c r="T26" s="190">
        <f>+'PLANNING 2018'!M31</f>
        <v>0</v>
      </c>
      <c r="U26" s="191">
        <f>+'PLANNING 2018'!K37</f>
        <v>3</v>
      </c>
      <c r="V26" s="175"/>
      <c r="W26" s="11"/>
      <c r="X26" s="11"/>
      <c r="Z26" s="39"/>
      <c r="AA26" s="39"/>
      <c r="AB26" s="34"/>
    </row>
    <row r="27" spans="2:28" s="23" customFormat="1" ht="12.75">
      <c r="B27" s="24"/>
      <c r="C27" s="27"/>
      <c r="D27" s="26"/>
      <c r="E27" s="26">
        <f aca="true" t="shared" si="7" ref="E27:J27">SUM(E23:E26)</f>
        <v>2</v>
      </c>
      <c r="F27" s="26">
        <f t="shared" si="7"/>
        <v>2</v>
      </c>
      <c r="G27" s="26">
        <f t="shared" si="7"/>
        <v>2</v>
      </c>
      <c r="H27" s="26">
        <f t="shared" si="7"/>
        <v>2</v>
      </c>
      <c r="I27" s="26">
        <f t="shared" si="7"/>
        <v>2</v>
      </c>
      <c r="J27" s="26">
        <f t="shared" si="7"/>
        <v>2</v>
      </c>
      <c r="K27" s="28"/>
      <c r="L27" s="17"/>
      <c r="M27" s="17"/>
      <c r="N27" s="28"/>
      <c r="O27" s="28"/>
      <c r="P27" s="193"/>
      <c r="Q27" s="193"/>
      <c r="R27" s="193"/>
      <c r="S27" s="193"/>
      <c r="T27" s="193"/>
      <c r="U27" s="193"/>
      <c r="V27" s="193"/>
      <c r="W27" s="26"/>
      <c r="X27" s="26"/>
      <c r="Z27" s="26"/>
      <c r="AA27" s="26"/>
      <c r="AB27" s="26"/>
    </row>
    <row r="28" spans="2:28" s="23" customFormat="1" ht="12.75">
      <c r="B28" s="24" t="s">
        <v>51</v>
      </c>
      <c r="C28" s="27"/>
      <c r="D28" s="26"/>
      <c r="E28" s="28"/>
      <c r="F28" s="28"/>
      <c r="G28" s="28"/>
      <c r="H28" s="28"/>
      <c r="I28" s="28"/>
      <c r="J28" s="28"/>
      <c r="K28" s="28"/>
      <c r="L28" s="17"/>
      <c r="M28" s="17"/>
      <c r="N28" s="28"/>
      <c r="O28" s="28"/>
      <c r="P28" s="194"/>
      <c r="Q28" s="194"/>
      <c r="R28" s="194"/>
      <c r="S28" s="194"/>
      <c r="T28" s="194"/>
      <c r="U28" s="194"/>
      <c r="V28" s="176"/>
      <c r="W28" s="42"/>
      <c r="X28" s="42"/>
      <c r="Z28" s="24"/>
      <c r="AA28" s="26"/>
      <c r="AB28" s="26"/>
    </row>
    <row r="29" spans="1:28" s="23" customFormat="1" ht="12.75">
      <c r="A29" s="23">
        <v>1</v>
      </c>
      <c r="B29" s="37" t="s">
        <v>42</v>
      </c>
      <c r="C29" s="14">
        <f aca="true" t="shared" si="8" ref="C29:C35">SUM(E29:K29)</f>
        <v>6</v>
      </c>
      <c r="D29" s="56">
        <f aca="true" t="shared" si="9" ref="D29:D35">Z29</f>
        <v>35</v>
      </c>
      <c r="E29" s="220">
        <f>+'PLANNING 2018'!P14</f>
        <v>1</v>
      </c>
      <c r="F29" s="220">
        <f>+'PLANNING 2018'!P20</f>
        <v>1</v>
      </c>
      <c r="G29" s="220">
        <f>+'PLANNING 2018'!O26</f>
        <v>1</v>
      </c>
      <c r="H29" s="220">
        <f>+'PLANNING 2018'!O29</f>
        <v>1</v>
      </c>
      <c r="I29" s="220">
        <f>+'PLANNING 2018'!N35</f>
        <v>1</v>
      </c>
      <c r="J29" s="221">
        <f>+'PLANNING 2018'!P38</f>
        <v>1</v>
      </c>
      <c r="K29" s="49"/>
      <c r="L29" s="17"/>
      <c r="M29" s="17"/>
      <c r="N29" s="33"/>
      <c r="O29" s="33"/>
      <c r="P29" s="195">
        <f>+'PLANNING 2018'!P13</f>
        <v>6</v>
      </c>
      <c r="Q29" s="196">
        <f>+'PLANNING 2018'!P19</f>
        <v>6</v>
      </c>
      <c r="R29" s="195">
        <f>+'PLANNING 2018'!O25</f>
        <v>6</v>
      </c>
      <c r="S29" s="195">
        <f>+'PLANNING 2018'!O28</f>
        <v>5</v>
      </c>
      <c r="T29" s="195">
        <f>+'PLANNING 2018'!N34</f>
        <v>6</v>
      </c>
      <c r="U29" s="197">
        <f>+'PLANNING 2018'!P37</f>
        <v>6</v>
      </c>
      <c r="V29" s="197"/>
      <c r="W29" s="11"/>
      <c r="X29" s="11"/>
      <c r="Y29" s="11"/>
      <c r="Z29" s="26">
        <f aca="true" t="shared" si="10" ref="Z29:Z35">SUM(P29:X29)</f>
        <v>35</v>
      </c>
      <c r="AA29" s="26"/>
      <c r="AB29" s="26"/>
    </row>
    <row r="30" spans="1:26" s="17" customFormat="1" ht="12.75">
      <c r="A30" s="17">
        <v>2</v>
      </c>
      <c r="B30" s="37" t="s">
        <v>56</v>
      </c>
      <c r="C30" s="14">
        <f t="shared" si="8"/>
        <v>5</v>
      </c>
      <c r="D30" s="56">
        <f t="shared" si="9"/>
        <v>28</v>
      </c>
      <c r="E30" s="226">
        <f>+'PLANNING 2018'!O14</f>
        <v>1</v>
      </c>
      <c r="F30" s="224">
        <f>+'PLANNING 2018'!Q17</f>
        <v>1</v>
      </c>
      <c r="G30" s="224">
        <f>+'PLANNING 2018'!Q23</f>
        <v>1</v>
      </c>
      <c r="H30" s="224">
        <f>+'PLANNING 2018'!N26</f>
        <v>0</v>
      </c>
      <c r="I30" s="224">
        <f>+'PLANNING 2018'!P29</f>
        <v>1</v>
      </c>
      <c r="J30" s="225">
        <f>+'PLANNING 2018'!P32</f>
        <v>1</v>
      </c>
      <c r="K30" s="55"/>
      <c r="N30" s="33"/>
      <c r="O30" s="33"/>
      <c r="P30" s="199">
        <f>+'PLANNING 2018'!O13</f>
        <v>5</v>
      </c>
      <c r="Q30" s="198">
        <f>+'PLANNING 2018'!Q16</f>
        <v>6</v>
      </c>
      <c r="R30" s="199">
        <f>+'PLANNING 2018'!Q22</f>
        <v>5</v>
      </c>
      <c r="S30" s="200">
        <f>+'PLANNING 2018'!N25</f>
        <v>0</v>
      </c>
      <c r="T30" s="198">
        <f>+'PLANNING 2018'!P28</f>
        <v>6</v>
      </c>
      <c r="U30" s="201">
        <f>+'PLANNING 2018'!P31</f>
        <v>6</v>
      </c>
      <c r="V30" s="201"/>
      <c r="W30" s="11"/>
      <c r="X30" s="11"/>
      <c r="Y30" s="11"/>
      <c r="Z30" s="26">
        <f t="shared" si="10"/>
        <v>28</v>
      </c>
    </row>
    <row r="31" spans="1:26" s="17" customFormat="1" ht="12.75">
      <c r="A31" s="23">
        <v>3</v>
      </c>
      <c r="B31" s="37" t="s">
        <v>43</v>
      </c>
      <c r="C31" s="14">
        <f t="shared" si="8"/>
        <v>4</v>
      </c>
      <c r="D31" s="56">
        <f t="shared" si="9"/>
        <v>30</v>
      </c>
      <c r="E31" s="224">
        <f>+'PLANNING 2018'!N14</f>
        <v>0</v>
      </c>
      <c r="F31" s="224">
        <f>+'PLANNING 2018'!N20</f>
        <v>1</v>
      </c>
      <c r="G31" s="224">
        <f>+'PLANNING 2018'!Q26</f>
        <v>1</v>
      </c>
      <c r="H31" s="224">
        <f>+'PLANNING 2018'!N29</f>
        <v>0</v>
      </c>
      <c r="I31" s="224">
        <f>+'PLANNING 2018'!P35</f>
        <v>1</v>
      </c>
      <c r="J31" s="225">
        <f>+'PLANNING 2018'!L38</f>
        <v>1</v>
      </c>
      <c r="K31" s="55"/>
      <c r="N31" s="33"/>
      <c r="O31" s="33"/>
      <c r="P31" s="199">
        <f>+'PLANNING 2018'!N13</f>
        <v>4</v>
      </c>
      <c r="Q31" s="198">
        <f>+'PLANNING 2018'!N19</f>
        <v>6</v>
      </c>
      <c r="R31" s="199">
        <f>+'PLANNING 2018'!Q25</f>
        <v>6</v>
      </c>
      <c r="S31" s="198">
        <f>+'PLANNING 2018'!N28</f>
        <v>3</v>
      </c>
      <c r="T31" s="198">
        <f>+'PLANNING 2018'!P34</f>
        <v>6</v>
      </c>
      <c r="U31" s="201">
        <f>+'PLANNING 2018'!L37</f>
        <v>5</v>
      </c>
      <c r="V31" s="201"/>
      <c r="W31" s="11"/>
      <c r="X31" s="11"/>
      <c r="Y31" s="11"/>
      <c r="Z31" s="26">
        <f t="shared" si="10"/>
        <v>30</v>
      </c>
    </row>
    <row r="32" spans="1:26" s="17" customFormat="1" ht="12.75">
      <c r="A32" s="57" t="s">
        <v>8</v>
      </c>
      <c r="B32" s="37" t="s">
        <v>24</v>
      </c>
      <c r="C32" s="14">
        <f t="shared" si="8"/>
        <v>3</v>
      </c>
      <c r="D32" s="56">
        <f t="shared" si="9"/>
        <v>22</v>
      </c>
      <c r="E32" s="222">
        <f>+'PLANNING 2018'!N11</f>
        <v>1</v>
      </c>
      <c r="F32" s="222">
        <f>+'PLANNING 2018'!N17</f>
        <v>1</v>
      </c>
      <c r="G32" s="222">
        <f>+'PLANNING 2018'!P23</f>
        <v>0</v>
      </c>
      <c r="H32" s="222">
        <f>+'PLANNING 2018'!P26</f>
        <v>0</v>
      </c>
      <c r="I32" s="222">
        <f>+'PLANNING 2018'!N32</f>
        <v>1</v>
      </c>
      <c r="J32" s="223">
        <f>+'PLANNING 2018'!Q38</f>
        <v>0</v>
      </c>
      <c r="K32" s="50"/>
      <c r="N32" s="33"/>
      <c r="O32" s="33"/>
      <c r="P32" s="198">
        <f>+'PLANNING 2018'!N10</f>
        <v>5</v>
      </c>
      <c r="Q32" s="199">
        <f>+'PLANNING 2018'!N16</f>
        <v>5</v>
      </c>
      <c r="R32" s="198">
        <f>+'PLANNING 2018'!P22</f>
        <v>4</v>
      </c>
      <c r="S32" s="200">
        <f>+'PLANNING 2018'!P25</f>
        <v>2</v>
      </c>
      <c r="T32" s="198">
        <f>+'PLANNING 2018'!N31</f>
        <v>6</v>
      </c>
      <c r="U32" s="201">
        <f>+'PLANNING 2018'!Q37</f>
        <v>0</v>
      </c>
      <c r="V32" s="201"/>
      <c r="W32" s="11"/>
      <c r="X32" s="11"/>
      <c r="Y32" s="11"/>
      <c r="Z32" s="26">
        <f t="shared" si="10"/>
        <v>22</v>
      </c>
    </row>
    <row r="33" spans="1:26" s="17" customFormat="1" ht="12.75">
      <c r="A33" s="57" t="s">
        <v>9</v>
      </c>
      <c r="B33" s="37" t="s">
        <v>55</v>
      </c>
      <c r="C33" s="14">
        <f t="shared" si="8"/>
        <v>2</v>
      </c>
      <c r="D33" s="56">
        <f t="shared" si="9"/>
        <v>19</v>
      </c>
      <c r="E33" s="224">
        <f>+'PLANNING 2018'!P11</f>
        <v>1</v>
      </c>
      <c r="F33" s="224">
        <f>+'PLANNING 2018'!O17</f>
        <v>0</v>
      </c>
      <c r="G33" s="224">
        <f>+'PLANNING 2018'!Q20</f>
        <v>0</v>
      </c>
      <c r="H33" s="224">
        <f>+'PLANNING 2018'!N23</f>
        <v>1</v>
      </c>
      <c r="I33" s="224">
        <f>+'PLANNING 2018'!Q32</f>
        <v>0</v>
      </c>
      <c r="J33" s="225">
        <f>+'PLANNING 2018'!M38</f>
        <v>0</v>
      </c>
      <c r="K33" s="55"/>
      <c r="N33" s="33"/>
      <c r="O33" s="33"/>
      <c r="P33" s="198">
        <f>+'PLANNING 2018'!P10</f>
        <v>6</v>
      </c>
      <c r="Q33" s="199">
        <f>+'PLANNING 2018'!O16</f>
        <v>4</v>
      </c>
      <c r="R33" s="199">
        <f>+'PLANNING 2018'!Q19</f>
        <v>0</v>
      </c>
      <c r="S33" s="200">
        <f>+'PLANNING 2018'!N22</f>
        <v>6</v>
      </c>
      <c r="T33" s="198">
        <f>+'PLANNING 2018'!Q31</f>
        <v>2</v>
      </c>
      <c r="U33" s="201">
        <f>+'PLANNING 2018'!M37</f>
        <v>1</v>
      </c>
      <c r="V33" s="201"/>
      <c r="W33" s="11"/>
      <c r="X33" s="11"/>
      <c r="Y33" s="11"/>
      <c r="Z33" s="26">
        <f t="shared" si="10"/>
        <v>19</v>
      </c>
    </row>
    <row r="34" spans="1:26" s="17" customFormat="1" ht="12.75">
      <c r="A34" s="57" t="s">
        <v>7</v>
      </c>
      <c r="B34" s="37" t="s">
        <v>27</v>
      </c>
      <c r="C34" s="14">
        <f t="shared" si="8"/>
        <v>1</v>
      </c>
      <c r="D34" s="56">
        <f t="shared" si="9"/>
        <v>12</v>
      </c>
      <c r="E34" s="222">
        <f>+'PLANNING 2018'!O11</f>
        <v>0</v>
      </c>
      <c r="F34" s="222">
        <f>+'PLANNING 2018'!Q14</f>
        <v>0</v>
      </c>
      <c r="G34" s="222">
        <f>+'PLANNING 2018'!O23</f>
        <v>0</v>
      </c>
      <c r="H34" s="222">
        <f>+'PLANNING 2018'!Q29</f>
        <v>0</v>
      </c>
      <c r="I34" s="222">
        <f>+'PLANNING 2018'!Q35</f>
        <v>0</v>
      </c>
      <c r="J34" s="223">
        <f>+'PLANNING 2018'!O38</f>
        <v>1</v>
      </c>
      <c r="K34" s="50"/>
      <c r="N34" s="33"/>
      <c r="O34" s="33"/>
      <c r="P34" s="199">
        <f>+'PLANNING 2018'!O10</f>
        <v>4</v>
      </c>
      <c r="Q34" s="199">
        <f>+'PLANNING 2018'!Q13</f>
        <v>2</v>
      </c>
      <c r="R34" s="198">
        <f>+'PLANNING 2018'!O22</f>
        <v>0</v>
      </c>
      <c r="S34" s="198">
        <f>+'PLANNING 2018'!Q28</f>
        <v>0</v>
      </c>
      <c r="T34" s="198">
        <f>+'PLANNING 2018'!Q34</f>
        <v>0</v>
      </c>
      <c r="U34" s="201">
        <f>+'PLANNING 2018'!O37</f>
        <v>6</v>
      </c>
      <c r="V34" s="201"/>
      <c r="W34" s="11"/>
      <c r="X34" s="11"/>
      <c r="Y34" s="11"/>
      <c r="Z34" s="26">
        <f t="shared" si="10"/>
        <v>12</v>
      </c>
    </row>
    <row r="35" spans="1:26" s="17" customFormat="1" ht="12.75">
      <c r="A35" s="57" t="s">
        <v>5</v>
      </c>
      <c r="B35" s="37" t="s">
        <v>44</v>
      </c>
      <c r="C35" s="14">
        <f t="shared" si="8"/>
        <v>0</v>
      </c>
      <c r="D35" s="56">
        <f t="shared" si="9"/>
        <v>2</v>
      </c>
      <c r="E35" s="224">
        <f>+'PLANNING 2018'!Q11</f>
        <v>0</v>
      </c>
      <c r="F35" s="224">
        <f>+'PLANNING 2018'!P17</f>
        <v>0</v>
      </c>
      <c r="G35" s="224">
        <f>+'PLANNING 2018'!O20</f>
        <v>0</v>
      </c>
      <c r="H35" s="224">
        <f>+'PLANNING 2018'!O32</f>
        <v>0</v>
      </c>
      <c r="I35" s="224">
        <f>+'PLANNING 2018'!O35</f>
        <v>0</v>
      </c>
      <c r="J35" s="225">
        <f>+'PLANNING 2018'!N38</f>
        <v>0</v>
      </c>
      <c r="K35" s="55"/>
      <c r="N35" s="33"/>
      <c r="O35" s="33"/>
      <c r="P35" s="199">
        <f>+'PLANNING 2018'!Q10</f>
        <v>0</v>
      </c>
      <c r="Q35" s="198">
        <f>+'PLANNING 2018'!P16</f>
        <v>0</v>
      </c>
      <c r="R35" s="199">
        <f>+'PLANNING 2018'!O19</f>
        <v>0</v>
      </c>
      <c r="S35" s="200">
        <f>+'PLANNING 2018'!O31</f>
        <v>0</v>
      </c>
      <c r="T35" s="198">
        <f>+'PLANNING 2018'!O34</f>
        <v>0</v>
      </c>
      <c r="U35" s="201">
        <f>+'PLANNING 2018'!N37</f>
        <v>2</v>
      </c>
      <c r="V35" s="201"/>
      <c r="W35" s="11"/>
      <c r="X35" s="11"/>
      <c r="Y35" s="11"/>
      <c r="Z35" s="26">
        <f t="shared" si="10"/>
        <v>2</v>
      </c>
    </row>
    <row r="36" spans="1:23" s="17" customFormat="1" ht="12.75">
      <c r="A36" s="23"/>
      <c r="B36" s="24"/>
      <c r="C36" s="27"/>
      <c r="D36" s="26"/>
      <c r="E36" s="228">
        <f aca="true" t="shared" si="11" ref="E36:J36">SUM(E29:E35)</f>
        <v>4</v>
      </c>
      <c r="F36" s="228">
        <f t="shared" si="11"/>
        <v>4</v>
      </c>
      <c r="G36" s="228">
        <f t="shared" si="11"/>
        <v>3</v>
      </c>
      <c r="H36" s="228">
        <f t="shared" si="11"/>
        <v>2</v>
      </c>
      <c r="I36" s="228">
        <f t="shared" si="11"/>
        <v>4</v>
      </c>
      <c r="J36" s="228">
        <f t="shared" si="11"/>
        <v>4</v>
      </c>
      <c r="P36" s="62"/>
      <c r="Q36" s="62"/>
      <c r="R36" s="62"/>
      <c r="S36" s="62"/>
      <c r="T36" s="62"/>
      <c r="U36" s="62"/>
      <c r="V36" s="62"/>
      <c r="W36" s="62"/>
    </row>
    <row r="37" spans="1:5" s="17" customFormat="1" ht="12.75">
      <c r="A37" s="30"/>
      <c r="B37" s="24"/>
      <c r="C37" s="27"/>
      <c r="D37" s="26"/>
      <c r="E37" s="23"/>
    </row>
    <row r="38" spans="1:25" s="17" customFormat="1" ht="12.75">
      <c r="A38" s="24"/>
      <c r="B38" s="23"/>
      <c r="C38" s="27"/>
      <c r="D38" s="26"/>
      <c r="E38" s="23"/>
      <c r="F38" s="23"/>
      <c r="G38" s="23"/>
      <c r="H38" s="23"/>
      <c r="I38" s="23"/>
      <c r="J38" s="23"/>
      <c r="K38" s="23"/>
      <c r="N38" s="23"/>
      <c r="O38" s="23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15" s="17" customFormat="1" ht="15.75">
      <c r="A39" s="24"/>
      <c r="B39" s="30"/>
      <c r="C39" s="41"/>
      <c r="D39" s="58"/>
      <c r="E39" s="28"/>
      <c r="F39" s="28"/>
      <c r="G39" s="28"/>
      <c r="H39" s="28"/>
      <c r="I39" s="28"/>
      <c r="J39" s="28"/>
      <c r="K39" s="28"/>
      <c r="N39" s="28"/>
      <c r="O39" s="28"/>
    </row>
    <row r="40" spans="1:15" s="17" customFormat="1" ht="12.75">
      <c r="A40" s="24"/>
      <c r="B40" s="24"/>
      <c r="C40" s="27"/>
      <c r="D40" s="60"/>
      <c r="E40" s="28"/>
      <c r="F40" s="28"/>
      <c r="G40" s="28"/>
      <c r="H40" s="28"/>
      <c r="I40" s="28"/>
      <c r="J40" s="28"/>
      <c r="K40" s="28"/>
      <c r="N40" s="28"/>
      <c r="O40" s="28"/>
    </row>
    <row r="41" s="17" customFormat="1" ht="12.75">
      <c r="D41" s="61"/>
    </row>
    <row r="42" s="17" customFormat="1" ht="12.75">
      <c r="D42" s="33"/>
    </row>
    <row r="43" s="17" customFormat="1" ht="12.75">
      <c r="D43" s="33"/>
    </row>
    <row r="44" s="17" customFormat="1" ht="12.75">
      <c r="D44" s="33"/>
    </row>
    <row r="45" s="17" customFormat="1" ht="12.75">
      <c r="D45" s="33"/>
    </row>
    <row r="46" spans="1:4" s="17" customFormat="1" ht="12.75">
      <c r="A46" s="23"/>
      <c r="D46" s="33"/>
    </row>
    <row r="47" spans="1:4" s="17" customFormat="1" ht="12.75">
      <c r="A47" s="23"/>
      <c r="D47" s="33"/>
    </row>
    <row r="48" spans="1:4" s="17" customFormat="1" ht="12.75">
      <c r="A48" s="23"/>
      <c r="D48" s="33"/>
    </row>
    <row r="49" s="17" customFormat="1" ht="12.75">
      <c r="D49" s="33"/>
    </row>
    <row r="50" s="17" customFormat="1" ht="12.75">
      <c r="D50" s="33"/>
    </row>
    <row r="51" spans="1:4" s="17" customFormat="1" ht="12.75">
      <c r="A51" s="23"/>
      <c r="D51" s="33"/>
    </row>
    <row r="52" spans="1:4" s="17" customFormat="1" ht="12.75">
      <c r="A52" s="23"/>
      <c r="D52" s="33"/>
    </row>
    <row r="53" spans="1:4" s="17" customFormat="1" ht="12.75">
      <c r="A53" s="23"/>
      <c r="D53" s="33"/>
    </row>
    <row r="54" spans="1:4" s="17" customFormat="1" ht="12.75">
      <c r="A54" s="23"/>
      <c r="D54" s="33"/>
    </row>
    <row r="55" spans="1:4" s="17" customFormat="1" ht="12.75">
      <c r="A55" s="23"/>
      <c r="D55" s="33"/>
    </row>
    <row r="56" spans="1:4" s="17" customFormat="1" ht="12.75">
      <c r="A56" s="23"/>
      <c r="D56" s="33"/>
    </row>
    <row r="57" spans="1:4" s="17" customFormat="1" ht="12.75">
      <c r="A57" s="23"/>
      <c r="D57" s="33"/>
    </row>
    <row r="58" spans="1:4" s="17" customFormat="1" ht="12.75">
      <c r="A58" s="23"/>
      <c r="B58" s="23"/>
      <c r="D58" s="33"/>
    </row>
    <row r="59" s="17" customFormat="1" ht="12.75">
      <c r="D59" s="33"/>
    </row>
    <row r="60" s="17" customFormat="1" ht="12.75">
      <c r="D60" s="33"/>
    </row>
    <row r="61" s="17" customFormat="1" ht="12.75">
      <c r="D61" s="33"/>
    </row>
    <row r="62" s="17" customFormat="1" ht="12.75">
      <c r="D62" s="33"/>
    </row>
    <row r="63" s="17" customFormat="1" ht="12.75">
      <c r="D63" s="33"/>
    </row>
    <row r="64" s="17" customFormat="1" ht="12.75">
      <c r="D64" s="33"/>
    </row>
    <row r="65" s="17" customFormat="1" ht="12.75">
      <c r="D65" s="33"/>
    </row>
    <row r="66" s="17" customFormat="1" ht="12.75">
      <c r="D66" s="33"/>
    </row>
    <row r="67" s="17" customFormat="1" ht="12.75">
      <c r="D67" s="33"/>
    </row>
    <row r="68" s="17" customFormat="1" ht="12.75">
      <c r="D68" s="33"/>
    </row>
    <row r="69" s="17" customFormat="1" ht="12.75">
      <c r="D69" s="33"/>
    </row>
    <row r="70" spans="2:4" s="17" customFormat="1" ht="12.75">
      <c r="B70"/>
      <c r="D70" s="33"/>
    </row>
    <row r="71" spans="1:16" ht="12.75">
      <c r="A71" s="17"/>
      <c r="D71" s="3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17"/>
      <c r="D72" s="3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17"/>
      <c r="D73" s="3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4:16" ht="12.75">
      <c r="D74" s="33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4:16" ht="12.75">
      <c r="D75" s="33"/>
      <c r="E75" s="17"/>
      <c r="F75" s="17"/>
      <c r="G75" s="17"/>
      <c r="H75" s="17"/>
      <c r="I75" s="17"/>
      <c r="J75" s="17"/>
      <c r="K75" s="17"/>
      <c r="N75" s="17"/>
      <c r="O75" s="17"/>
      <c r="P75" s="17"/>
    </row>
    <row r="76" spans="4:16" ht="12.75">
      <c r="D76" s="33"/>
      <c r="E76" s="17"/>
      <c r="F76" s="17"/>
      <c r="G76" s="17"/>
      <c r="H76" s="17"/>
      <c r="I76" s="17"/>
      <c r="J76" s="17"/>
      <c r="K76" s="17"/>
      <c r="N76" s="17"/>
      <c r="O76" s="17"/>
      <c r="P76" s="17"/>
    </row>
    <row r="77" spans="4:16" ht="12.75">
      <c r="D77" s="33"/>
      <c r="E77" s="17"/>
      <c r="F77" s="17"/>
      <c r="G77" s="17"/>
      <c r="H77" s="17"/>
      <c r="I77" s="17"/>
      <c r="J77" s="17"/>
      <c r="K77" s="17"/>
      <c r="N77" s="17"/>
      <c r="O77" s="17"/>
      <c r="P77" s="17"/>
    </row>
    <row r="78" spans="4:16" ht="12.75">
      <c r="D78" s="33"/>
      <c r="E78" s="17"/>
      <c r="F78" s="17"/>
      <c r="G78" s="17"/>
      <c r="H78" s="17"/>
      <c r="I78" s="17"/>
      <c r="J78" s="17"/>
      <c r="K78" s="17"/>
      <c r="N78" s="17"/>
      <c r="O78" s="17"/>
      <c r="P78" s="17"/>
    </row>
    <row r="79" spans="4:16" ht="12.75">
      <c r="D79" s="33"/>
      <c r="E79" s="17"/>
      <c r="F79" s="17"/>
      <c r="G79" s="17"/>
      <c r="H79" s="17"/>
      <c r="I79" s="17"/>
      <c r="J79" s="17"/>
      <c r="K79" s="17"/>
      <c r="N79" s="17"/>
      <c r="O79" s="17"/>
      <c r="P79" s="17"/>
    </row>
    <row r="80" spans="4:16" ht="12.75">
      <c r="D80" s="33"/>
      <c r="E80" s="17"/>
      <c r="F80" s="17"/>
      <c r="G80" s="17"/>
      <c r="H80" s="17"/>
      <c r="I80" s="17"/>
      <c r="J80" s="17"/>
      <c r="K80" s="17"/>
      <c r="N80" s="17"/>
      <c r="O80" s="17"/>
      <c r="P80" s="17"/>
    </row>
    <row r="81" spans="4:17" ht="12.75">
      <c r="D81" s="33"/>
      <c r="E81" s="17"/>
      <c r="F81" s="17"/>
      <c r="G81" s="17"/>
      <c r="H81" s="17"/>
      <c r="I81" s="17"/>
      <c r="J81" s="17"/>
      <c r="K81" s="17"/>
      <c r="N81" s="17"/>
      <c r="O81" s="17"/>
      <c r="P81" s="17"/>
      <c r="Q81" s="17"/>
    </row>
    <row r="82" spans="4:17" ht="12.75">
      <c r="D82" s="33"/>
      <c r="E82" s="17"/>
      <c r="F82" s="17"/>
      <c r="G82" s="17"/>
      <c r="H82" s="17"/>
      <c r="I82" s="17"/>
      <c r="J82" s="17"/>
      <c r="K82" s="17"/>
      <c r="N82" s="17"/>
      <c r="O82" s="17"/>
      <c r="P82" s="17"/>
      <c r="Q82" s="17"/>
    </row>
    <row r="83" spans="4:17" ht="12.75">
      <c r="D83" s="33"/>
      <c r="E83" s="17"/>
      <c r="F83" s="17"/>
      <c r="G83" s="17"/>
      <c r="H83" s="17"/>
      <c r="I83" s="17"/>
      <c r="J83" s="17"/>
      <c r="K83" s="17"/>
      <c r="N83" s="17"/>
      <c r="O83" s="17"/>
      <c r="P83" s="17"/>
      <c r="Q83" s="17"/>
    </row>
    <row r="84" spans="4:17" ht="12.75">
      <c r="D84" s="33"/>
      <c r="E84" s="17"/>
      <c r="F84" s="17"/>
      <c r="G84" s="17"/>
      <c r="H84" s="17"/>
      <c r="I84" s="17"/>
      <c r="J84" s="17"/>
      <c r="K84" s="17"/>
      <c r="N84" s="17"/>
      <c r="O84" s="17"/>
      <c r="P84" s="17"/>
      <c r="Q84" s="17"/>
    </row>
    <row r="85" spans="4:17" ht="12.75">
      <c r="D85" s="33"/>
      <c r="E85" s="17"/>
      <c r="F85" s="17"/>
      <c r="G85" s="17"/>
      <c r="H85" s="17"/>
      <c r="I85" s="17"/>
      <c r="J85" s="17"/>
      <c r="K85" s="17"/>
      <c r="N85" s="17"/>
      <c r="O85" s="17"/>
      <c r="P85" s="17"/>
      <c r="Q85" s="17"/>
    </row>
    <row r="86" spans="4:17" ht="12.75">
      <c r="D86" s="33"/>
      <c r="E86" s="17"/>
      <c r="F86" s="17"/>
      <c r="G86" s="17"/>
      <c r="H86" s="17"/>
      <c r="I86" s="17"/>
      <c r="J86" s="17"/>
      <c r="K86" s="17"/>
      <c r="N86" s="17"/>
      <c r="O86" s="17"/>
      <c r="P86" s="17"/>
      <c r="Q86" s="17"/>
    </row>
    <row r="87" spans="4:17" ht="12.75">
      <c r="D87" s="33"/>
      <c r="E87" s="17"/>
      <c r="F87" s="17"/>
      <c r="G87" s="17"/>
      <c r="H87" s="17"/>
      <c r="I87" s="17"/>
      <c r="J87" s="17"/>
      <c r="K87" s="17"/>
      <c r="N87" s="17"/>
      <c r="O87" s="17"/>
      <c r="P87" s="17"/>
      <c r="Q87" s="17"/>
    </row>
    <row r="88" spans="4:17" ht="12.75">
      <c r="D88" s="33"/>
      <c r="E88" s="17"/>
      <c r="F88" s="17"/>
      <c r="G88" s="17"/>
      <c r="H88" s="17"/>
      <c r="I88" s="17"/>
      <c r="J88" s="17"/>
      <c r="K88" s="17"/>
      <c r="N88" s="17"/>
      <c r="O88" s="17"/>
      <c r="P88" s="17"/>
      <c r="Q88" s="17"/>
    </row>
    <row r="89" spans="4:17" ht="12.75">
      <c r="D89" s="33"/>
      <c r="E89" s="17"/>
      <c r="F89" s="17"/>
      <c r="G89" s="17"/>
      <c r="H89" s="17"/>
      <c r="I89" s="17"/>
      <c r="J89" s="17"/>
      <c r="K89" s="17"/>
      <c r="N89" s="17"/>
      <c r="O89" s="17"/>
      <c r="P89" s="17"/>
      <c r="Q89" s="17"/>
    </row>
    <row r="90" spans="4:17" ht="12.75">
      <c r="D90" s="33"/>
      <c r="E90" s="17"/>
      <c r="F90" s="17"/>
      <c r="G90" s="17"/>
      <c r="H90" s="17"/>
      <c r="I90" s="17"/>
      <c r="J90" s="17"/>
      <c r="K90" s="17"/>
      <c r="N90" s="17"/>
      <c r="O90" s="17"/>
      <c r="P90" s="17"/>
      <c r="Q90" s="17"/>
    </row>
    <row r="91" spans="4:17" ht="12.75">
      <c r="D91" s="33"/>
      <c r="E91" s="17"/>
      <c r="F91" s="17"/>
      <c r="G91" s="17"/>
      <c r="H91" s="17"/>
      <c r="I91" s="17"/>
      <c r="J91" s="17"/>
      <c r="K91" s="17"/>
      <c r="N91" s="17"/>
      <c r="O91" s="17"/>
      <c r="P91" s="17"/>
      <c r="Q91" s="17"/>
    </row>
    <row r="92" spans="4:17" ht="12.75">
      <c r="D92" s="33"/>
      <c r="E92" s="17"/>
      <c r="F92" s="17"/>
      <c r="G92" s="17"/>
      <c r="H92" s="17"/>
      <c r="I92" s="17"/>
      <c r="J92" s="17"/>
      <c r="K92" s="17"/>
      <c r="N92" s="17"/>
      <c r="O92" s="17"/>
      <c r="P92" s="17"/>
      <c r="Q92" s="17"/>
    </row>
    <row r="93" spans="4:17" ht="12.75">
      <c r="D93" s="33"/>
      <c r="E93" s="17"/>
      <c r="F93" s="17"/>
      <c r="G93" s="17"/>
      <c r="H93" s="17"/>
      <c r="I93" s="17"/>
      <c r="J93" s="17"/>
      <c r="K93" s="17"/>
      <c r="N93" s="17"/>
      <c r="O93" s="17"/>
      <c r="P93" s="17"/>
      <c r="Q93" s="17"/>
    </row>
    <row r="94" spans="4:17" ht="12.75">
      <c r="D94" s="33"/>
      <c r="E94" s="17"/>
      <c r="F94" s="17"/>
      <c r="G94" s="17"/>
      <c r="H94" s="17"/>
      <c r="I94" s="17"/>
      <c r="J94" s="17"/>
      <c r="K94" s="17"/>
      <c r="N94" s="17"/>
      <c r="O94" s="17"/>
      <c r="P94" s="17"/>
      <c r="Q94" s="17"/>
    </row>
    <row r="95" spans="4:17" ht="12.75">
      <c r="D95" s="33"/>
      <c r="E95" s="17"/>
      <c r="F95" s="17"/>
      <c r="G95" s="17"/>
      <c r="H95" s="17"/>
      <c r="I95" s="17"/>
      <c r="J95" s="17"/>
      <c r="K95" s="17"/>
      <c r="N95" s="17"/>
      <c r="O95" s="17"/>
      <c r="P95" s="17"/>
      <c r="Q95" s="17"/>
    </row>
    <row r="96" spans="4:17" ht="12.75">
      <c r="D96" s="33"/>
      <c r="E96" s="17"/>
      <c r="F96" s="17"/>
      <c r="G96" s="17"/>
      <c r="H96" s="17"/>
      <c r="I96" s="17"/>
      <c r="J96" s="17"/>
      <c r="K96" s="17"/>
      <c r="N96" s="17"/>
      <c r="O96" s="17"/>
      <c r="P96" s="17"/>
      <c r="Q96" s="17"/>
    </row>
    <row r="97" spans="4:17" ht="12.75">
      <c r="D97" s="33"/>
      <c r="E97" s="17"/>
      <c r="F97" s="17"/>
      <c r="G97" s="17"/>
      <c r="H97" s="17"/>
      <c r="I97" s="17"/>
      <c r="J97" s="17"/>
      <c r="K97" s="17"/>
      <c r="N97" s="17"/>
      <c r="O97" s="17"/>
      <c r="P97" s="17"/>
      <c r="Q97" s="17"/>
    </row>
  </sheetData>
  <sheetProtection/>
  <printOptions/>
  <pageMargins left="0.31" right="0.49" top="1.16" bottom="0.92" header="0.23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birre</dc:creator>
  <cp:keywords/>
  <dc:description/>
  <cp:lastModifiedBy>Welsch, Michael (Nokia - FR)</cp:lastModifiedBy>
  <cp:lastPrinted>2018-02-25T14:57:13Z</cp:lastPrinted>
  <dcterms:created xsi:type="dcterms:W3CDTF">2003-02-09T00:48:30Z</dcterms:created>
  <dcterms:modified xsi:type="dcterms:W3CDTF">2018-02-27T07:16:09Z</dcterms:modified>
  <cp:category/>
  <cp:version/>
  <cp:contentType/>
  <cp:contentStatus/>
</cp:coreProperties>
</file>